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My Documents\KSI Oil\"/>
    </mc:Choice>
  </mc:AlternateContent>
  <xr:revisionPtr revIDLastSave="0" documentId="8_{E2708367-5C9E-4EBA-B48A-09E289402373}" xr6:coauthVersionLast="45" xr6:coauthVersionMax="45" xr10:uidLastSave="{00000000-0000-0000-0000-000000000000}"/>
  <bookViews>
    <workbookView xWindow="2430" yWindow="1620" windowWidth="23580" windowHeight="14070" tabRatio="413"/>
  </bookViews>
  <sheets>
    <sheet name="Data Entry Sheet" sheetId="1" r:id="rId1"/>
    <sheet name="Break-Even Data" sheetId="2" state="hidden" r:id="rId2"/>
    <sheet name="Break-Even Chart" sheetId="3" r:id="rId3"/>
  </sheets>
  <calcPr calcId="181029"/>
</workbook>
</file>

<file path=xl/calcChain.xml><?xml version="1.0" encoding="utf-8"?>
<calcChain xmlns="http://schemas.openxmlformats.org/spreadsheetml/2006/main">
  <c r="E2" i="2" l="1"/>
  <c r="A3" i="2"/>
  <c r="A4" i="2" s="1"/>
  <c r="B3" i="2"/>
  <c r="E3" i="2"/>
  <c r="B10" i="1"/>
  <c r="B11" i="1" s="1"/>
  <c r="B23" i="1" s="1"/>
  <c r="E12" i="1"/>
  <c r="E23" i="1"/>
  <c r="B2" i="2" s="1"/>
  <c r="C9" i="2" l="1"/>
  <c r="C21" i="2"/>
  <c r="C33" i="2"/>
  <c r="C45" i="2"/>
  <c r="C57" i="2"/>
  <c r="C69" i="2"/>
  <c r="C81" i="2"/>
  <c r="C93" i="2"/>
  <c r="C46" i="2"/>
  <c r="C82" i="2"/>
  <c r="C94" i="2"/>
  <c r="C2" i="2"/>
  <c r="C14" i="2"/>
  <c r="C26" i="2"/>
  <c r="C38" i="2"/>
  <c r="C50" i="2"/>
  <c r="C62" i="2"/>
  <c r="C74" i="2"/>
  <c r="C86" i="2"/>
  <c r="C98" i="2"/>
  <c r="D2" i="2"/>
  <c r="C7" i="2"/>
  <c r="C19" i="2"/>
  <c r="C31" i="2"/>
  <c r="C43" i="2"/>
  <c r="C55" i="2"/>
  <c r="C67" i="2"/>
  <c r="C79" i="2"/>
  <c r="C91" i="2"/>
  <c r="C84" i="2"/>
  <c r="C96" i="2"/>
  <c r="C58" i="2"/>
  <c r="C12" i="2"/>
  <c r="C24" i="2"/>
  <c r="C36" i="2"/>
  <c r="C48" i="2"/>
  <c r="C60" i="2"/>
  <c r="C72" i="2"/>
  <c r="C5" i="2"/>
  <c r="C17" i="2"/>
  <c r="C29" i="2"/>
  <c r="C41" i="2"/>
  <c r="C53" i="2"/>
  <c r="C65" i="2"/>
  <c r="C77" i="2"/>
  <c r="C89" i="2"/>
  <c r="C101" i="2"/>
  <c r="C10" i="2"/>
  <c r="C3" i="2"/>
  <c r="C15" i="2"/>
  <c r="C27" i="2"/>
  <c r="C39" i="2"/>
  <c r="C51" i="2"/>
  <c r="C63" i="2"/>
  <c r="C75" i="2"/>
  <c r="C87" i="2"/>
  <c r="C99" i="2"/>
  <c r="C34" i="2"/>
  <c r="D3" i="2"/>
  <c r="C8" i="2"/>
  <c r="C20" i="2"/>
  <c r="C32" i="2"/>
  <c r="C44" i="2"/>
  <c r="C56" i="2"/>
  <c r="C68" i="2"/>
  <c r="C80" i="2"/>
  <c r="C92" i="2"/>
  <c r="E7" i="1"/>
  <c r="E8" i="1" s="1"/>
  <c r="C13" i="2"/>
  <c r="C25" i="2"/>
  <c r="C37" i="2"/>
  <c r="C49" i="2"/>
  <c r="C61" i="2"/>
  <c r="C73" i="2"/>
  <c r="C85" i="2"/>
  <c r="C97" i="2"/>
  <c r="C6" i="2"/>
  <c r="C18" i="2"/>
  <c r="C30" i="2"/>
  <c r="C42" i="2"/>
  <c r="C54" i="2"/>
  <c r="C66" i="2"/>
  <c r="C78" i="2"/>
  <c r="C90" i="2"/>
  <c r="C22" i="2"/>
  <c r="C11" i="2"/>
  <c r="C23" i="2"/>
  <c r="C35" i="2"/>
  <c r="C47" i="2"/>
  <c r="C59" i="2"/>
  <c r="C71" i="2"/>
  <c r="C83" i="2"/>
  <c r="C95" i="2"/>
  <c r="C4" i="2"/>
  <c r="C16" i="2"/>
  <c r="C28" i="2"/>
  <c r="C40" i="2"/>
  <c r="C52" i="2"/>
  <c r="C64" i="2"/>
  <c r="C76" i="2"/>
  <c r="C88" i="2"/>
  <c r="C100" i="2"/>
  <c r="C70" i="2"/>
  <c r="E4" i="2"/>
  <c r="A5" i="2"/>
  <c r="B4" i="2"/>
  <c r="D4" i="2" s="1"/>
  <c r="E5" i="2" l="1"/>
  <c r="A6" i="2"/>
  <c r="B5" i="2"/>
  <c r="D5" i="2" s="1"/>
  <c r="A7" i="2" l="1"/>
  <c r="E6" i="2"/>
  <c r="B6" i="2"/>
  <c r="D6" i="2" s="1"/>
  <c r="E7" i="2" l="1"/>
  <c r="A8" i="2"/>
  <c r="B7" i="2"/>
  <c r="D7" i="2" s="1"/>
  <c r="E8" i="2" l="1"/>
  <c r="A9" i="2"/>
  <c r="B8" i="2"/>
  <c r="D8" i="2" s="1"/>
  <c r="E9" i="2" l="1"/>
  <c r="A10" i="2"/>
  <c r="B9" i="2"/>
  <c r="D9" i="2" s="1"/>
  <c r="E10" i="2" l="1"/>
  <c r="A11" i="2"/>
  <c r="B10" i="2"/>
  <c r="D10" i="2" s="1"/>
  <c r="E11" i="2" l="1"/>
  <c r="A12" i="2"/>
  <c r="B11" i="2"/>
  <c r="D11" i="2" s="1"/>
  <c r="E12" i="2" l="1"/>
  <c r="A13" i="2"/>
  <c r="B12" i="2"/>
  <c r="D12" i="2" s="1"/>
  <c r="E13" i="2" l="1"/>
  <c r="A14" i="2"/>
  <c r="B13" i="2"/>
  <c r="D13" i="2" s="1"/>
  <c r="E14" i="2" l="1"/>
  <c r="A15" i="2"/>
  <c r="B14" i="2"/>
  <c r="D14" i="2" s="1"/>
  <c r="B15" i="2" l="1"/>
  <c r="D15" i="2" s="1"/>
  <c r="E15" i="2"/>
  <c r="A16" i="2"/>
  <c r="E16" i="2" l="1"/>
  <c r="A17" i="2"/>
  <c r="B16" i="2"/>
  <c r="D16" i="2" s="1"/>
  <c r="E17" i="2" l="1"/>
  <c r="A18" i="2"/>
  <c r="B17" i="2"/>
  <c r="D17" i="2" s="1"/>
  <c r="A19" i="2" l="1"/>
  <c r="E18" i="2"/>
  <c r="B18" i="2"/>
  <c r="D18" i="2" s="1"/>
  <c r="E19" i="2" l="1"/>
  <c r="A20" i="2"/>
  <c r="B19" i="2"/>
  <c r="D19" i="2" s="1"/>
  <c r="E20" i="2" l="1"/>
  <c r="A21" i="2"/>
  <c r="B20" i="2"/>
  <c r="D20" i="2" s="1"/>
  <c r="E21" i="2" l="1"/>
  <c r="A22" i="2"/>
  <c r="B21" i="2"/>
  <c r="D21" i="2" s="1"/>
  <c r="E22" i="2" l="1"/>
  <c r="A23" i="2"/>
  <c r="B22" i="2"/>
  <c r="D22" i="2" s="1"/>
  <c r="E23" i="2" l="1"/>
  <c r="A24" i="2"/>
  <c r="B23" i="2"/>
  <c r="D23" i="2" s="1"/>
  <c r="A25" i="2" l="1"/>
  <c r="E24" i="2"/>
  <c r="B24" i="2"/>
  <c r="D24" i="2" s="1"/>
  <c r="E25" i="2" l="1"/>
  <c r="A26" i="2"/>
  <c r="B25" i="2"/>
  <c r="D25" i="2" s="1"/>
  <c r="E26" i="2" l="1"/>
  <c r="A27" i="2"/>
  <c r="B26" i="2"/>
  <c r="D26" i="2" s="1"/>
  <c r="E27" i="2" l="1"/>
  <c r="B27" i="2"/>
  <c r="D27" i="2" s="1"/>
  <c r="A28" i="2"/>
  <c r="E28" i="2" l="1"/>
  <c r="A29" i="2"/>
  <c r="B28" i="2"/>
  <c r="D28" i="2" s="1"/>
  <c r="E29" i="2" l="1"/>
  <c r="A30" i="2"/>
  <c r="B29" i="2"/>
  <c r="D29" i="2" s="1"/>
  <c r="A31" i="2" l="1"/>
  <c r="E30" i="2"/>
  <c r="B30" i="2"/>
  <c r="D30" i="2" s="1"/>
  <c r="A32" i="2" l="1"/>
  <c r="E31" i="2"/>
  <c r="B31" i="2"/>
  <c r="D31" i="2" s="1"/>
  <c r="E32" i="2" l="1"/>
  <c r="A33" i="2"/>
  <c r="B32" i="2"/>
  <c r="D32" i="2" s="1"/>
  <c r="E33" i="2" l="1"/>
  <c r="A34" i="2"/>
  <c r="B33" i="2"/>
  <c r="D33" i="2" s="1"/>
  <c r="E34" i="2" l="1"/>
  <c r="A35" i="2"/>
  <c r="B34" i="2"/>
  <c r="D34" i="2" s="1"/>
  <c r="E35" i="2" l="1"/>
  <c r="A36" i="2"/>
  <c r="B35" i="2"/>
  <c r="D35" i="2" s="1"/>
  <c r="E36" i="2" l="1"/>
  <c r="A37" i="2"/>
  <c r="B36" i="2"/>
  <c r="D36" i="2" s="1"/>
  <c r="E37" i="2" l="1"/>
  <c r="A38" i="2"/>
  <c r="B37" i="2"/>
  <c r="D37" i="2" s="1"/>
  <c r="E38" i="2" l="1"/>
  <c r="A39" i="2"/>
  <c r="B38" i="2"/>
  <c r="D38" i="2" s="1"/>
  <c r="E39" i="2" l="1"/>
  <c r="A40" i="2"/>
  <c r="B39" i="2"/>
  <c r="D39" i="2" s="1"/>
  <c r="E40" i="2" l="1"/>
  <c r="A41" i="2"/>
  <c r="B40" i="2"/>
  <c r="D40" i="2" s="1"/>
  <c r="E41" i="2" l="1"/>
  <c r="A42" i="2"/>
  <c r="B41" i="2"/>
  <c r="D41" i="2" s="1"/>
  <c r="A43" i="2" l="1"/>
  <c r="E42" i="2"/>
  <c r="B42" i="2"/>
  <c r="D42" i="2" s="1"/>
  <c r="E43" i="2" l="1"/>
  <c r="A44" i="2"/>
  <c r="B43" i="2"/>
  <c r="D43" i="2" s="1"/>
  <c r="E44" i="2" l="1"/>
  <c r="A45" i="2"/>
  <c r="B44" i="2"/>
  <c r="D44" i="2" s="1"/>
  <c r="E45" i="2" l="1"/>
  <c r="A46" i="2"/>
  <c r="B45" i="2"/>
  <c r="D45" i="2" s="1"/>
  <c r="E46" i="2" l="1"/>
  <c r="A47" i="2"/>
  <c r="B46" i="2"/>
  <c r="D46" i="2" s="1"/>
  <c r="E47" i="2" l="1"/>
  <c r="A48" i="2"/>
  <c r="B47" i="2"/>
  <c r="D47" i="2" s="1"/>
  <c r="E48" i="2" l="1"/>
  <c r="A49" i="2"/>
  <c r="B48" i="2"/>
  <c r="D48" i="2" s="1"/>
  <c r="E49" i="2" l="1"/>
  <c r="A50" i="2"/>
  <c r="B49" i="2"/>
  <c r="D49" i="2" s="1"/>
  <c r="E50" i="2" l="1"/>
  <c r="A51" i="2"/>
  <c r="B50" i="2"/>
  <c r="D50" i="2" s="1"/>
  <c r="B51" i="2" l="1"/>
  <c r="D51" i="2" s="1"/>
  <c r="E51" i="2"/>
  <c r="A52" i="2"/>
  <c r="E52" i="2" l="1"/>
  <c r="A53" i="2"/>
  <c r="B52" i="2"/>
  <c r="D52" i="2" s="1"/>
  <c r="E53" i="2" l="1"/>
  <c r="A54" i="2"/>
  <c r="B53" i="2"/>
  <c r="D53" i="2" s="1"/>
  <c r="A55" i="2" l="1"/>
  <c r="E54" i="2"/>
  <c r="B54" i="2"/>
  <c r="D54" i="2" s="1"/>
  <c r="A56" i="2" l="1"/>
  <c r="E55" i="2"/>
  <c r="B55" i="2"/>
  <c r="D55" i="2" s="1"/>
  <c r="E56" i="2" l="1"/>
  <c r="A57" i="2"/>
  <c r="B56" i="2"/>
  <c r="D56" i="2" s="1"/>
  <c r="E57" i="2" l="1"/>
  <c r="A58" i="2"/>
  <c r="B57" i="2"/>
  <c r="D57" i="2" s="1"/>
  <c r="E58" i="2" l="1"/>
  <c r="A59" i="2"/>
  <c r="B58" i="2"/>
  <c r="D58" i="2" s="1"/>
  <c r="E59" i="2" l="1"/>
  <c r="A60" i="2"/>
  <c r="B59" i="2"/>
  <c r="D59" i="2" s="1"/>
  <c r="E60" i="2" l="1"/>
  <c r="A61" i="2"/>
  <c r="B60" i="2"/>
  <c r="D60" i="2" s="1"/>
  <c r="E61" i="2" l="1"/>
  <c r="A62" i="2"/>
  <c r="B61" i="2"/>
  <c r="D61" i="2" s="1"/>
  <c r="E62" i="2" l="1"/>
  <c r="A63" i="2"/>
  <c r="B62" i="2"/>
  <c r="D62" i="2" s="1"/>
  <c r="B63" i="2" l="1"/>
  <c r="D63" i="2" s="1"/>
  <c r="E63" i="2"/>
  <c r="A64" i="2"/>
  <c r="E64" i="2" l="1"/>
  <c r="A65" i="2"/>
  <c r="B64" i="2"/>
  <c r="D64" i="2" s="1"/>
  <c r="E65" i="2" l="1"/>
  <c r="A66" i="2"/>
  <c r="B65" i="2"/>
  <c r="D65" i="2" s="1"/>
  <c r="A67" i="2" l="1"/>
  <c r="E66" i="2"/>
  <c r="B66" i="2"/>
  <c r="D66" i="2" s="1"/>
  <c r="E67" i="2" l="1"/>
  <c r="A68" i="2"/>
  <c r="B67" i="2"/>
  <c r="D67" i="2" s="1"/>
  <c r="E68" i="2" l="1"/>
  <c r="A69" i="2"/>
  <c r="B68" i="2"/>
  <c r="D68" i="2" s="1"/>
  <c r="E69" i="2" l="1"/>
  <c r="A70" i="2"/>
  <c r="B69" i="2"/>
  <c r="D69" i="2" s="1"/>
  <c r="E70" i="2" l="1"/>
  <c r="A71" i="2"/>
  <c r="B70" i="2"/>
  <c r="D70" i="2" s="1"/>
  <c r="E71" i="2" l="1"/>
  <c r="A72" i="2"/>
  <c r="B71" i="2"/>
  <c r="D71" i="2" s="1"/>
  <c r="A73" i="2" l="1"/>
  <c r="E72" i="2"/>
  <c r="B72" i="2"/>
  <c r="D72" i="2" s="1"/>
  <c r="E73" i="2" l="1"/>
  <c r="A74" i="2"/>
  <c r="B73" i="2"/>
  <c r="D73" i="2" s="1"/>
  <c r="E74" i="2" l="1"/>
  <c r="A75" i="2"/>
  <c r="B74" i="2"/>
  <c r="D74" i="2" s="1"/>
  <c r="E75" i="2" l="1"/>
  <c r="B75" i="2"/>
  <c r="D75" i="2" s="1"/>
  <c r="A76" i="2"/>
  <c r="E76" i="2" l="1"/>
  <c r="A77" i="2"/>
  <c r="B76" i="2"/>
  <c r="D76" i="2" s="1"/>
  <c r="E77" i="2" l="1"/>
  <c r="A78" i="2"/>
  <c r="B77" i="2"/>
  <c r="D77" i="2" s="1"/>
  <c r="E78" i="2" l="1"/>
  <c r="A79" i="2"/>
  <c r="B78" i="2"/>
  <c r="D78" i="2" s="1"/>
  <c r="E79" i="2" l="1"/>
  <c r="A80" i="2"/>
  <c r="B79" i="2"/>
  <c r="D79" i="2" s="1"/>
  <c r="E80" i="2" l="1"/>
  <c r="A81" i="2"/>
  <c r="B80" i="2"/>
  <c r="D80" i="2" s="1"/>
  <c r="E81" i="2" l="1"/>
  <c r="A82" i="2"/>
  <c r="B81" i="2"/>
  <c r="D81" i="2" s="1"/>
  <c r="E82" i="2" l="1"/>
  <c r="A83" i="2"/>
  <c r="B82" i="2"/>
  <c r="D82" i="2" s="1"/>
  <c r="A84" i="2" l="1"/>
  <c r="E83" i="2"/>
  <c r="B83" i="2"/>
  <c r="D83" i="2" s="1"/>
  <c r="A85" i="2" l="1"/>
  <c r="E84" i="2"/>
  <c r="B84" i="2"/>
  <c r="D84" i="2" s="1"/>
  <c r="E85" i="2" l="1"/>
  <c r="A86" i="2"/>
  <c r="B85" i="2"/>
  <c r="D85" i="2" s="1"/>
  <c r="E86" i="2" l="1"/>
  <c r="A87" i="2"/>
  <c r="B86" i="2"/>
  <c r="D86" i="2" s="1"/>
  <c r="B87" i="2" l="1"/>
  <c r="D87" i="2" s="1"/>
  <c r="E87" i="2"/>
  <c r="A88" i="2"/>
  <c r="E88" i="2" l="1"/>
  <c r="A89" i="2"/>
  <c r="B88" i="2"/>
  <c r="D88" i="2" s="1"/>
  <c r="E89" i="2" l="1"/>
  <c r="A90" i="2"/>
  <c r="B89" i="2"/>
  <c r="D89" i="2" s="1"/>
  <c r="E90" i="2" l="1"/>
  <c r="A91" i="2"/>
  <c r="B90" i="2"/>
  <c r="D90" i="2" s="1"/>
  <c r="E91" i="2" l="1"/>
  <c r="A92" i="2"/>
  <c r="B91" i="2"/>
  <c r="D91" i="2" s="1"/>
  <c r="E92" i="2" l="1"/>
  <c r="A93" i="2"/>
  <c r="B92" i="2"/>
  <c r="D92" i="2" s="1"/>
  <c r="E93" i="2" l="1"/>
  <c r="A94" i="2"/>
  <c r="B93" i="2"/>
  <c r="D93" i="2" s="1"/>
  <c r="E94" i="2" l="1"/>
  <c r="A95" i="2"/>
  <c r="B94" i="2"/>
  <c r="D94" i="2" s="1"/>
  <c r="A96" i="2" l="1"/>
  <c r="E95" i="2"/>
  <c r="B95" i="2"/>
  <c r="D95" i="2" s="1"/>
  <c r="E96" i="2" l="1"/>
  <c r="A97" i="2"/>
  <c r="B96" i="2"/>
  <c r="D96" i="2" s="1"/>
  <c r="E97" i="2" l="1"/>
  <c r="A98" i="2"/>
  <c r="B97" i="2"/>
  <c r="D97" i="2" s="1"/>
  <c r="E98" i="2" l="1"/>
  <c r="A99" i="2"/>
  <c r="B98" i="2"/>
  <c r="D98" i="2" s="1"/>
  <c r="E99" i="2" l="1"/>
  <c r="A100" i="2"/>
  <c r="B99" i="2"/>
  <c r="D99" i="2" s="1"/>
  <c r="E100" i="2" l="1"/>
  <c r="A101" i="2"/>
  <c r="B100" i="2"/>
  <c r="D100" i="2" s="1"/>
  <c r="E101" i="2" l="1"/>
  <c r="B101" i="2"/>
  <c r="D101" i="2" s="1"/>
</calcChain>
</file>

<file path=xl/sharedStrings.xml><?xml version="1.0" encoding="utf-8"?>
<sst xmlns="http://schemas.openxmlformats.org/spreadsheetml/2006/main" count="35" uniqueCount="31">
  <si>
    <t>Retail Price Per Unit</t>
  </si>
  <si>
    <t>Break-Even Volume</t>
  </si>
  <si>
    <t>Break-Even Sales</t>
  </si>
  <si>
    <t>Fixed Cost</t>
  </si>
  <si>
    <t>Variable Costs Pre Unit</t>
  </si>
  <si>
    <t>Overhead/Indirect Employee Wages</t>
  </si>
  <si>
    <t>Cost of Goods Sold</t>
  </si>
  <si>
    <t>Payroll Expenses (taxes, etc.) for above</t>
  </si>
  <si>
    <t xml:space="preserve">Direct Employee Wages/Direct Subcontracted Labor </t>
  </si>
  <si>
    <t>Prorated Annual Accounting and Legal Fees</t>
  </si>
  <si>
    <t>Prorated Advertising/Promotion Fees</t>
  </si>
  <si>
    <t>Merchant Account fees (Credit Card Processing)</t>
  </si>
  <si>
    <t>Prorated Insurance (Business, Healthcare, etc.)</t>
  </si>
  <si>
    <t>Sales-Based Franchise Fees</t>
  </si>
  <si>
    <t>Loan Payments</t>
  </si>
  <si>
    <t>Shipping/Transportation Costs</t>
  </si>
  <si>
    <t>Prorated Property taxes</t>
  </si>
  <si>
    <t>Travel time</t>
  </si>
  <si>
    <t>Rent</t>
  </si>
  <si>
    <t>Item 1</t>
  </si>
  <si>
    <t>Telephone (Land/Cell)</t>
  </si>
  <si>
    <t xml:space="preserve">Item 2 </t>
  </si>
  <si>
    <t>Utilities (Electric, Gas, etc.)</t>
  </si>
  <si>
    <t>Web Hosting Fees</t>
  </si>
  <si>
    <t>Fixed Cost Total</t>
  </si>
  <si>
    <t>Variable Costs Per Unit Total</t>
  </si>
  <si>
    <t>Units</t>
  </si>
  <si>
    <t>Variable Cost</t>
  </si>
  <si>
    <t>Total Cost</t>
  </si>
  <si>
    <t>Revenue from Sales</t>
  </si>
  <si>
    <t>Unit Axis Value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</si>
</sst>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\$* #,##0.00_);_(\$* \(#,##0.00\);_(\$* \-??_);_(@_)"/>
  </numFmts>
  <fonts count="1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4"/>
      <color indexed="8"/>
      <name val="Calibri"/>
      <family val="2"/>
    </font>
    <font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164" fontId="18" fillId="0" borderId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23" borderId="7" applyNumberForma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1" applyFont="1" applyFill="1" applyBorder="1" applyAlignment="1" applyProtection="1"/>
    <xf numFmtId="0" fontId="0" fillId="0" borderId="0" xfId="0" applyFont="1" applyAlignment="1">
      <alignment horizontal="left" indent="1"/>
    </xf>
    <xf numFmtId="1" fontId="0" fillId="24" borderId="0" xfId="1" applyNumberFormat="1" applyFont="1" applyFill="1" applyBorder="1" applyAlignment="1" applyProtection="1"/>
    <xf numFmtId="164" fontId="0" fillId="0" borderId="0" xfId="0" applyNumberFormat="1"/>
    <xf numFmtId="164" fontId="0" fillId="24" borderId="0" xfId="1" applyFont="1" applyFill="1" applyBorder="1" applyAlignment="1" applyProtection="1"/>
    <xf numFmtId="0" fontId="17" fillId="0" borderId="0" xfId="0" applyFont="1"/>
    <xf numFmtId="164" fontId="17" fillId="0" borderId="0" xfId="1" applyFont="1" applyFill="1" applyBorder="1" applyAlignment="1" applyProtection="1"/>
    <xf numFmtId="0" fontId="0" fillId="0" borderId="0" xfId="0" applyNumberFormat="1"/>
  </cellXfs>
  <cellStyles count="43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urrency" xfId="1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04922405824347"/>
          <c:y val="4.0816367203809795E-2"/>
          <c:w val="0.64373502988175069"/>
          <c:h val="0.83877634603829121"/>
        </c:manualLayout>
      </c:layout>
      <c:lineChart>
        <c:grouping val="standard"/>
        <c:varyColors val="0"/>
        <c:ser>
          <c:idx val="0"/>
          <c:order val="0"/>
          <c:tx>
            <c:strRef>
              <c:f>'Break-Even Data'!$C$1</c:f>
              <c:strCache>
                <c:ptCount val="1"/>
                <c:pt idx="0">
                  <c:v>Fixed Cost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'Break-Even Data'!$C$2:$C$101</c:f>
              <c:numCache>
                <c:formatCode>_(\$* #,##0.00_);_(\$* \(#,##0.00\);_(\$* \-??_);_(@_)</c:formatCode>
                <c:ptCount val="100"/>
                <c:pt idx="0">
                  <c:v>2560</c:v>
                </c:pt>
                <c:pt idx="1">
                  <c:v>2560</c:v>
                </c:pt>
                <c:pt idx="2">
                  <c:v>2560</c:v>
                </c:pt>
                <c:pt idx="3">
                  <c:v>2560</c:v>
                </c:pt>
                <c:pt idx="4">
                  <c:v>2560</c:v>
                </c:pt>
                <c:pt idx="5">
                  <c:v>2560</c:v>
                </c:pt>
                <c:pt idx="6">
                  <c:v>2560</c:v>
                </c:pt>
                <c:pt idx="7">
                  <c:v>2560</c:v>
                </c:pt>
                <c:pt idx="8">
                  <c:v>2560</c:v>
                </c:pt>
                <c:pt idx="9">
                  <c:v>2560</c:v>
                </c:pt>
                <c:pt idx="10">
                  <c:v>2560</c:v>
                </c:pt>
                <c:pt idx="11">
                  <c:v>2560</c:v>
                </c:pt>
                <c:pt idx="12">
                  <c:v>2560</c:v>
                </c:pt>
                <c:pt idx="13">
                  <c:v>2560</c:v>
                </c:pt>
                <c:pt idx="14">
                  <c:v>2560</c:v>
                </c:pt>
                <c:pt idx="15">
                  <c:v>2560</c:v>
                </c:pt>
                <c:pt idx="16">
                  <c:v>2560</c:v>
                </c:pt>
                <c:pt idx="17">
                  <c:v>2560</c:v>
                </c:pt>
                <c:pt idx="18">
                  <c:v>2560</c:v>
                </c:pt>
                <c:pt idx="19">
                  <c:v>2560</c:v>
                </c:pt>
                <c:pt idx="20">
                  <c:v>2560</c:v>
                </c:pt>
                <c:pt idx="21">
                  <c:v>2560</c:v>
                </c:pt>
                <c:pt idx="22">
                  <c:v>2560</c:v>
                </c:pt>
                <c:pt idx="23">
                  <c:v>2560</c:v>
                </c:pt>
                <c:pt idx="24">
                  <c:v>2560</c:v>
                </c:pt>
                <c:pt idx="25">
                  <c:v>2560</c:v>
                </c:pt>
                <c:pt idx="26">
                  <c:v>2560</c:v>
                </c:pt>
                <c:pt idx="27">
                  <c:v>2560</c:v>
                </c:pt>
                <c:pt idx="28">
                  <c:v>2560</c:v>
                </c:pt>
                <c:pt idx="29">
                  <c:v>2560</c:v>
                </c:pt>
                <c:pt idx="30">
                  <c:v>2560</c:v>
                </c:pt>
                <c:pt idx="31">
                  <c:v>2560</c:v>
                </c:pt>
                <c:pt idx="32">
                  <c:v>2560</c:v>
                </c:pt>
                <c:pt idx="33">
                  <c:v>2560</c:v>
                </c:pt>
                <c:pt idx="34">
                  <c:v>2560</c:v>
                </c:pt>
                <c:pt idx="35">
                  <c:v>2560</c:v>
                </c:pt>
                <c:pt idx="36">
                  <c:v>2560</c:v>
                </c:pt>
                <c:pt idx="37">
                  <c:v>2560</c:v>
                </c:pt>
                <c:pt idx="38">
                  <c:v>2560</c:v>
                </c:pt>
                <c:pt idx="39">
                  <c:v>2560</c:v>
                </c:pt>
                <c:pt idx="40">
                  <c:v>2560</c:v>
                </c:pt>
                <c:pt idx="41">
                  <c:v>2560</c:v>
                </c:pt>
                <c:pt idx="42">
                  <c:v>2560</c:v>
                </c:pt>
                <c:pt idx="43">
                  <c:v>2560</c:v>
                </c:pt>
                <c:pt idx="44">
                  <c:v>2560</c:v>
                </c:pt>
                <c:pt idx="45">
                  <c:v>2560</c:v>
                </c:pt>
                <c:pt idx="46">
                  <c:v>2560</c:v>
                </c:pt>
                <c:pt idx="47">
                  <c:v>2560</c:v>
                </c:pt>
                <c:pt idx="48">
                  <c:v>2560</c:v>
                </c:pt>
                <c:pt idx="49">
                  <c:v>2560</c:v>
                </c:pt>
                <c:pt idx="50">
                  <c:v>2560</c:v>
                </c:pt>
                <c:pt idx="51">
                  <c:v>2560</c:v>
                </c:pt>
                <c:pt idx="52">
                  <c:v>2560</c:v>
                </c:pt>
                <c:pt idx="53">
                  <c:v>2560</c:v>
                </c:pt>
                <c:pt idx="54">
                  <c:v>2560</c:v>
                </c:pt>
                <c:pt idx="55">
                  <c:v>2560</c:v>
                </c:pt>
                <c:pt idx="56">
                  <c:v>2560</c:v>
                </c:pt>
                <c:pt idx="57">
                  <c:v>2560</c:v>
                </c:pt>
                <c:pt idx="58">
                  <c:v>2560</c:v>
                </c:pt>
                <c:pt idx="59">
                  <c:v>2560</c:v>
                </c:pt>
                <c:pt idx="60">
                  <c:v>2560</c:v>
                </c:pt>
                <c:pt idx="61">
                  <c:v>2560</c:v>
                </c:pt>
                <c:pt idx="62">
                  <c:v>2560</c:v>
                </c:pt>
                <c:pt idx="63">
                  <c:v>2560</c:v>
                </c:pt>
                <c:pt idx="64">
                  <c:v>2560</c:v>
                </c:pt>
                <c:pt idx="65">
                  <c:v>2560</c:v>
                </c:pt>
                <c:pt idx="66">
                  <c:v>2560</c:v>
                </c:pt>
                <c:pt idx="67">
                  <c:v>2560</c:v>
                </c:pt>
                <c:pt idx="68">
                  <c:v>2560</c:v>
                </c:pt>
                <c:pt idx="69">
                  <c:v>2560</c:v>
                </c:pt>
                <c:pt idx="70">
                  <c:v>2560</c:v>
                </c:pt>
                <c:pt idx="71">
                  <c:v>2560</c:v>
                </c:pt>
                <c:pt idx="72">
                  <c:v>2560</c:v>
                </c:pt>
                <c:pt idx="73">
                  <c:v>2560</c:v>
                </c:pt>
                <c:pt idx="74">
                  <c:v>2560</c:v>
                </c:pt>
                <c:pt idx="75">
                  <c:v>2560</c:v>
                </c:pt>
                <c:pt idx="76">
                  <c:v>2560</c:v>
                </c:pt>
                <c:pt idx="77">
                  <c:v>2560</c:v>
                </c:pt>
                <c:pt idx="78">
                  <c:v>2560</c:v>
                </c:pt>
                <c:pt idx="79">
                  <c:v>2560</c:v>
                </c:pt>
                <c:pt idx="80">
                  <c:v>2560</c:v>
                </c:pt>
                <c:pt idx="81">
                  <c:v>2560</c:v>
                </c:pt>
                <c:pt idx="82">
                  <c:v>2560</c:v>
                </c:pt>
                <c:pt idx="83">
                  <c:v>2560</c:v>
                </c:pt>
                <c:pt idx="84">
                  <c:v>2560</c:v>
                </c:pt>
                <c:pt idx="85">
                  <c:v>2560</c:v>
                </c:pt>
                <c:pt idx="86">
                  <c:v>2560</c:v>
                </c:pt>
                <c:pt idx="87">
                  <c:v>2560</c:v>
                </c:pt>
                <c:pt idx="88">
                  <c:v>2560</c:v>
                </c:pt>
                <c:pt idx="89">
                  <c:v>2560</c:v>
                </c:pt>
                <c:pt idx="90">
                  <c:v>2560</c:v>
                </c:pt>
                <c:pt idx="91">
                  <c:v>2560</c:v>
                </c:pt>
                <c:pt idx="92">
                  <c:v>2560</c:v>
                </c:pt>
                <c:pt idx="93">
                  <c:v>2560</c:v>
                </c:pt>
                <c:pt idx="94">
                  <c:v>2560</c:v>
                </c:pt>
                <c:pt idx="95">
                  <c:v>2560</c:v>
                </c:pt>
                <c:pt idx="96">
                  <c:v>2560</c:v>
                </c:pt>
                <c:pt idx="97">
                  <c:v>2560</c:v>
                </c:pt>
                <c:pt idx="98">
                  <c:v>2560</c:v>
                </c:pt>
                <c:pt idx="99">
                  <c:v>2560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7B-49CD-94EB-26892BDE187C}"/>
            </c:ext>
          </c:extLst>
        </c:ser>
        <c:ser>
          <c:idx val="1"/>
          <c:order val="1"/>
          <c:tx>
            <c:strRef>
              <c:f>'Break-Even Data'!$D$1</c:f>
              <c:strCache>
                <c:ptCount val="1"/>
                <c:pt idx="0">
                  <c:v>Total Cost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'Break-Even Data'!$D$2:$D$101</c:f>
              <c:numCache>
                <c:formatCode>_(\$* #,##0.00_);_(\$* \(#,##0.00\);_(\$* \-??_);_(@_)</c:formatCode>
                <c:ptCount val="100"/>
                <c:pt idx="0">
                  <c:v>2587</c:v>
                </c:pt>
                <c:pt idx="1">
                  <c:v>2614</c:v>
                </c:pt>
                <c:pt idx="2">
                  <c:v>2641</c:v>
                </c:pt>
                <c:pt idx="3">
                  <c:v>2668</c:v>
                </c:pt>
                <c:pt idx="4">
                  <c:v>2695</c:v>
                </c:pt>
                <c:pt idx="5">
                  <c:v>2722</c:v>
                </c:pt>
                <c:pt idx="6">
                  <c:v>2749</c:v>
                </c:pt>
                <c:pt idx="7">
                  <c:v>2776</c:v>
                </c:pt>
                <c:pt idx="8">
                  <c:v>2803</c:v>
                </c:pt>
                <c:pt idx="9">
                  <c:v>2830</c:v>
                </c:pt>
                <c:pt idx="10">
                  <c:v>2857</c:v>
                </c:pt>
                <c:pt idx="11">
                  <c:v>2884</c:v>
                </c:pt>
                <c:pt idx="12">
                  <c:v>2911</c:v>
                </c:pt>
                <c:pt idx="13">
                  <c:v>2938</c:v>
                </c:pt>
                <c:pt idx="14">
                  <c:v>2965</c:v>
                </c:pt>
                <c:pt idx="15">
                  <c:v>2992</c:v>
                </c:pt>
                <c:pt idx="16">
                  <c:v>3019</c:v>
                </c:pt>
                <c:pt idx="17">
                  <c:v>3046</c:v>
                </c:pt>
                <c:pt idx="18">
                  <c:v>3073</c:v>
                </c:pt>
                <c:pt idx="19">
                  <c:v>3100</c:v>
                </c:pt>
                <c:pt idx="20">
                  <c:v>3127</c:v>
                </c:pt>
                <c:pt idx="21">
                  <c:v>3154</c:v>
                </c:pt>
                <c:pt idx="22">
                  <c:v>3181</c:v>
                </c:pt>
                <c:pt idx="23">
                  <c:v>3208</c:v>
                </c:pt>
                <c:pt idx="24">
                  <c:v>3235</c:v>
                </c:pt>
                <c:pt idx="25">
                  <c:v>3262</c:v>
                </c:pt>
                <c:pt idx="26">
                  <c:v>3289</c:v>
                </c:pt>
                <c:pt idx="27">
                  <c:v>3316</c:v>
                </c:pt>
                <c:pt idx="28">
                  <c:v>3343</c:v>
                </c:pt>
                <c:pt idx="29">
                  <c:v>3370</c:v>
                </c:pt>
                <c:pt idx="30">
                  <c:v>3397</c:v>
                </c:pt>
                <c:pt idx="31">
                  <c:v>3424</c:v>
                </c:pt>
                <c:pt idx="32">
                  <c:v>3451</c:v>
                </c:pt>
                <c:pt idx="33">
                  <c:v>3478</c:v>
                </c:pt>
                <c:pt idx="34">
                  <c:v>3505</c:v>
                </c:pt>
                <c:pt idx="35">
                  <c:v>3532</c:v>
                </c:pt>
                <c:pt idx="36">
                  <c:v>3559</c:v>
                </c:pt>
                <c:pt idx="37">
                  <c:v>3586</c:v>
                </c:pt>
                <c:pt idx="38">
                  <c:v>3613</c:v>
                </c:pt>
                <c:pt idx="39">
                  <c:v>3640</c:v>
                </c:pt>
                <c:pt idx="40">
                  <c:v>3667</c:v>
                </c:pt>
                <c:pt idx="41">
                  <c:v>3694</c:v>
                </c:pt>
                <c:pt idx="42">
                  <c:v>3721</c:v>
                </c:pt>
                <c:pt idx="43">
                  <c:v>3748</c:v>
                </c:pt>
                <c:pt idx="44">
                  <c:v>3775</c:v>
                </c:pt>
                <c:pt idx="45">
                  <c:v>3802</c:v>
                </c:pt>
                <c:pt idx="46">
                  <c:v>3829</c:v>
                </c:pt>
                <c:pt idx="47">
                  <c:v>3856</c:v>
                </c:pt>
                <c:pt idx="48">
                  <c:v>3883</c:v>
                </c:pt>
                <c:pt idx="49">
                  <c:v>3910</c:v>
                </c:pt>
                <c:pt idx="50">
                  <c:v>3937</c:v>
                </c:pt>
                <c:pt idx="51">
                  <c:v>3964</c:v>
                </c:pt>
                <c:pt idx="52">
                  <c:v>3991</c:v>
                </c:pt>
                <c:pt idx="53">
                  <c:v>4018</c:v>
                </c:pt>
                <c:pt idx="54">
                  <c:v>4045</c:v>
                </c:pt>
                <c:pt idx="55">
                  <c:v>4072</c:v>
                </c:pt>
                <c:pt idx="56">
                  <c:v>4099</c:v>
                </c:pt>
                <c:pt idx="57">
                  <c:v>4126</c:v>
                </c:pt>
                <c:pt idx="58">
                  <c:v>4153</c:v>
                </c:pt>
                <c:pt idx="59">
                  <c:v>4180</c:v>
                </c:pt>
                <c:pt idx="60">
                  <c:v>4207</c:v>
                </c:pt>
                <c:pt idx="61">
                  <c:v>4234</c:v>
                </c:pt>
                <c:pt idx="62">
                  <c:v>4261</c:v>
                </c:pt>
                <c:pt idx="63">
                  <c:v>4288</c:v>
                </c:pt>
                <c:pt idx="64">
                  <c:v>4315</c:v>
                </c:pt>
                <c:pt idx="65">
                  <c:v>4342</c:v>
                </c:pt>
                <c:pt idx="66">
                  <c:v>4369</c:v>
                </c:pt>
                <c:pt idx="67">
                  <c:v>4396</c:v>
                </c:pt>
                <c:pt idx="68">
                  <c:v>4423</c:v>
                </c:pt>
                <c:pt idx="69">
                  <c:v>4450</c:v>
                </c:pt>
                <c:pt idx="70">
                  <c:v>4477</c:v>
                </c:pt>
                <c:pt idx="71">
                  <c:v>4504</c:v>
                </c:pt>
                <c:pt idx="72">
                  <c:v>4531</c:v>
                </c:pt>
                <c:pt idx="73">
                  <c:v>4558</c:v>
                </c:pt>
                <c:pt idx="74">
                  <c:v>4585</c:v>
                </c:pt>
                <c:pt idx="75">
                  <c:v>4612</c:v>
                </c:pt>
                <c:pt idx="76">
                  <c:v>4639</c:v>
                </c:pt>
                <c:pt idx="77">
                  <c:v>4666</c:v>
                </c:pt>
                <c:pt idx="78">
                  <c:v>4693</c:v>
                </c:pt>
                <c:pt idx="79">
                  <c:v>4720</c:v>
                </c:pt>
                <c:pt idx="80">
                  <c:v>4747</c:v>
                </c:pt>
                <c:pt idx="81">
                  <c:v>4774</c:v>
                </c:pt>
                <c:pt idx="82">
                  <c:v>4801</c:v>
                </c:pt>
                <c:pt idx="83">
                  <c:v>4828</c:v>
                </c:pt>
                <c:pt idx="84">
                  <c:v>4855</c:v>
                </c:pt>
                <c:pt idx="85">
                  <c:v>4882</c:v>
                </c:pt>
                <c:pt idx="86">
                  <c:v>4909</c:v>
                </c:pt>
                <c:pt idx="87">
                  <c:v>4936</c:v>
                </c:pt>
                <c:pt idx="88">
                  <c:v>4963</c:v>
                </c:pt>
                <c:pt idx="89">
                  <c:v>4990</c:v>
                </c:pt>
                <c:pt idx="90">
                  <c:v>5017</c:v>
                </c:pt>
                <c:pt idx="91">
                  <c:v>5044</c:v>
                </c:pt>
                <c:pt idx="92">
                  <c:v>5071</c:v>
                </c:pt>
                <c:pt idx="93">
                  <c:v>5098</c:v>
                </c:pt>
                <c:pt idx="94">
                  <c:v>5125</c:v>
                </c:pt>
                <c:pt idx="95">
                  <c:v>5152</c:v>
                </c:pt>
                <c:pt idx="96">
                  <c:v>5179</c:v>
                </c:pt>
                <c:pt idx="97">
                  <c:v>5206</c:v>
                </c:pt>
                <c:pt idx="98">
                  <c:v>5233</c:v>
                </c:pt>
                <c:pt idx="99">
                  <c:v>5260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B-49CD-94EB-26892BDE187C}"/>
            </c:ext>
          </c:extLst>
        </c:ser>
        <c:ser>
          <c:idx val="2"/>
          <c:order val="2"/>
          <c:tx>
            <c:strRef>
              <c:f>'Break-Even Data'!$E$1</c:f>
              <c:strCache>
                <c:ptCount val="1"/>
                <c:pt idx="0">
                  <c:v>Revenue from Sales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'Break-Even Data'!$E$2:$E$101</c:f>
              <c:numCache>
                <c:formatCode>_(\$* #,##0.00_);_(\$* \(#,##0.00\);_(\$* \-??_);_(@_)</c:formatCode>
                <c:ptCount val="100"/>
                <c:pt idx="0">
                  <c:v>60</c:v>
                </c:pt>
                <c:pt idx="1">
                  <c:v>120</c:v>
                </c:pt>
                <c:pt idx="2">
                  <c:v>180</c:v>
                </c:pt>
                <c:pt idx="3">
                  <c:v>240</c:v>
                </c:pt>
                <c:pt idx="4">
                  <c:v>300</c:v>
                </c:pt>
                <c:pt idx="5">
                  <c:v>360</c:v>
                </c:pt>
                <c:pt idx="6">
                  <c:v>420</c:v>
                </c:pt>
                <c:pt idx="7">
                  <c:v>480</c:v>
                </c:pt>
                <c:pt idx="8">
                  <c:v>540</c:v>
                </c:pt>
                <c:pt idx="9">
                  <c:v>600</c:v>
                </c:pt>
                <c:pt idx="10">
                  <c:v>660</c:v>
                </c:pt>
                <c:pt idx="11">
                  <c:v>720</c:v>
                </c:pt>
                <c:pt idx="12">
                  <c:v>780</c:v>
                </c:pt>
                <c:pt idx="13">
                  <c:v>840</c:v>
                </c:pt>
                <c:pt idx="14">
                  <c:v>900</c:v>
                </c:pt>
                <c:pt idx="15">
                  <c:v>960</c:v>
                </c:pt>
                <c:pt idx="16">
                  <c:v>1020</c:v>
                </c:pt>
                <c:pt idx="17">
                  <c:v>1080</c:v>
                </c:pt>
                <c:pt idx="18">
                  <c:v>1140</c:v>
                </c:pt>
                <c:pt idx="19">
                  <c:v>1200</c:v>
                </c:pt>
                <c:pt idx="20">
                  <c:v>1260</c:v>
                </c:pt>
                <c:pt idx="21">
                  <c:v>1320</c:v>
                </c:pt>
                <c:pt idx="22">
                  <c:v>1380</c:v>
                </c:pt>
                <c:pt idx="23">
                  <c:v>1440</c:v>
                </c:pt>
                <c:pt idx="24">
                  <c:v>1500</c:v>
                </c:pt>
                <c:pt idx="25">
                  <c:v>1560</c:v>
                </c:pt>
                <c:pt idx="26">
                  <c:v>1620</c:v>
                </c:pt>
                <c:pt idx="27">
                  <c:v>1680</c:v>
                </c:pt>
                <c:pt idx="28">
                  <c:v>1740</c:v>
                </c:pt>
                <c:pt idx="29">
                  <c:v>1800</c:v>
                </c:pt>
                <c:pt idx="30">
                  <c:v>1860</c:v>
                </c:pt>
                <c:pt idx="31">
                  <c:v>1920</c:v>
                </c:pt>
                <c:pt idx="32">
                  <c:v>1980</c:v>
                </c:pt>
                <c:pt idx="33">
                  <c:v>2040</c:v>
                </c:pt>
                <c:pt idx="34">
                  <c:v>2100</c:v>
                </c:pt>
                <c:pt idx="35">
                  <c:v>2160</c:v>
                </c:pt>
                <c:pt idx="36">
                  <c:v>2220</c:v>
                </c:pt>
                <c:pt idx="37">
                  <c:v>2280</c:v>
                </c:pt>
                <c:pt idx="38">
                  <c:v>2340</c:v>
                </c:pt>
                <c:pt idx="39">
                  <c:v>2400</c:v>
                </c:pt>
                <c:pt idx="40">
                  <c:v>2460</c:v>
                </c:pt>
                <c:pt idx="41">
                  <c:v>2520</c:v>
                </c:pt>
                <c:pt idx="42">
                  <c:v>2580</c:v>
                </c:pt>
                <c:pt idx="43">
                  <c:v>2640</c:v>
                </c:pt>
                <c:pt idx="44">
                  <c:v>2700</c:v>
                </c:pt>
                <c:pt idx="45">
                  <c:v>2760</c:v>
                </c:pt>
                <c:pt idx="46">
                  <c:v>2820</c:v>
                </c:pt>
                <c:pt idx="47">
                  <c:v>2880</c:v>
                </c:pt>
                <c:pt idx="48">
                  <c:v>2940</c:v>
                </c:pt>
                <c:pt idx="49">
                  <c:v>3000</c:v>
                </c:pt>
                <c:pt idx="50">
                  <c:v>3060</c:v>
                </c:pt>
                <c:pt idx="51">
                  <c:v>3120</c:v>
                </c:pt>
                <c:pt idx="52">
                  <c:v>3180</c:v>
                </c:pt>
                <c:pt idx="53">
                  <c:v>3240</c:v>
                </c:pt>
                <c:pt idx="54">
                  <c:v>3300</c:v>
                </c:pt>
                <c:pt idx="55">
                  <c:v>3360</c:v>
                </c:pt>
                <c:pt idx="56">
                  <c:v>3420</c:v>
                </c:pt>
                <c:pt idx="57">
                  <c:v>3480</c:v>
                </c:pt>
                <c:pt idx="58">
                  <c:v>3540</c:v>
                </c:pt>
                <c:pt idx="59">
                  <c:v>3600</c:v>
                </c:pt>
                <c:pt idx="60">
                  <c:v>3660</c:v>
                </c:pt>
                <c:pt idx="61">
                  <c:v>3720</c:v>
                </c:pt>
                <c:pt idx="62">
                  <c:v>3780</c:v>
                </c:pt>
                <c:pt idx="63">
                  <c:v>3840</c:v>
                </c:pt>
                <c:pt idx="64">
                  <c:v>3900</c:v>
                </c:pt>
                <c:pt idx="65">
                  <c:v>3960</c:v>
                </c:pt>
                <c:pt idx="66">
                  <c:v>4020</c:v>
                </c:pt>
                <c:pt idx="67">
                  <c:v>4080</c:v>
                </c:pt>
                <c:pt idx="68">
                  <c:v>4140</c:v>
                </c:pt>
                <c:pt idx="69">
                  <c:v>4200</c:v>
                </c:pt>
                <c:pt idx="70">
                  <c:v>4260</c:v>
                </c:pt>
                <c:pt idx="71">
                  <c:v>4320</c:v>
                </c:pt>
                <c:pt idx="72">
                  <c:v>4380</c:v>
                </c:pt>
                <c:pt idx="73">
                  <c:v>4440</c:v>
                </c:pt>
                <c:pt idx="74">
                  <c:v>4500</c:v>
                </c:pt>
                <c:pt idx="75">
                  <c:v>4560</c:v>
                </c:pt>
                <c:pt idx="76">
                  <c:v>4620</c:v>
                </c:pt>
                <c:pt idx="77">
                  <c:v>4680</c:v>
                </c:pt>
                <c:pt idx="78">
                  <c:v>4740</c:v>
                </c:pt>
                <c:pt idx="79">
                  <c:v>4800</c:v>
                </c:pt>
                <c:pt idx="80">
                  <c:v>4860</c:v>
                </c:pt>
                <c:pt idx="81">
                  <c:v>4920</c:v>
                </c:pt>
                <c:pt idx="82">
                  <c:v>4980</c:v>
                </c:pt>
                <c:pt idx="83">
                  <c:v>5040</c:v>
                </c:pt>
                <c:pt idx="84">
                  <c:v>5100</c:v>
                </c:pt>
                <c:pt idx="85">
                  <c:v>5160</c:v>
                </c:pt>
                <c:pt idx="86">
                  <c:v>5220</c:v>
                </c:pt>
                <c:pt idx="87">
                  <c:v>5280</c:v>
                </c:pt>
                <c:pt idx="88">
                  <c:v>5340</c:v>
                </c:pt>
                <c:pt idx="89">
                  <c:v>5400</c:v>
                </c:pt>
                <c:pt idx="90">
                  <c:v>5460</c:v>
                </c:pt>
                <c:pt idx="91">
                  <c:v>5520</c:v>
                </c:pt>
                <c:pt idx="92">
                  <c:v>5580</c:v>
                </c:pt>
                <c:pt idx="93">
                  <c:v>5640</c:v>
                </c:pt>
                <c:pt idx="94">
                  <c:v>5700</c:v>
                </c:pt>
                <c:pt idx="95">
                  <c:v>5760</c:v>
                </c:pt>
                <c:pt idx="96">
                  <c:v>5820</c:v>
                </c:pt>
                <c:pt idx="97">
                  <c:v>5880</c:v>
                </c:pt>
                <c:pt idx="98">
                  <c:v>5940</c:v>
                </c:pt>
                <c:pt idx="99">
                  <c:v>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7B-49CD-94EB-26892BDE1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574728"/>
        <c:axId val="1"/>
      </c:lineChart>
      <c:catAx>
        <c:axId val="652574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Unit Sold Base Number</a:t>
                </a:r>
              </a:p>
            </c:rich>
          </c:tx>
          <c:layout>
            <c:manualLayout>
              <c:xMode val="edge"/>
              <c:yMode val="edge"/>
              <c:x val="0.38206411124661155"/>
              <c:y val="0.942858082408006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1.9656031446771013E-2"/>
              <c:y val="0.41836776383905039"/>
            </c:manualLayout>
          </c:layout>
          <c:overlay val="0"/>
          <c:spPr>
            <a:noFill/>
            <a:ln w="25400">
              <a:noFill/>
            </a:ln>
          </c:spPr>
        </c:title>
        <c:numFmt formatCode="_(\$* #,##0.00_);_(\$* \(#,##0.00\);_(\$* \-??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2574728"/>
        <c:crossesAt val="1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098328145591879"/>
          <c:y val="0.44489840252152674"/>
          <c:w val="0.17076177319382319"/>
          <c:h val="0.13877564849295329"/>
        </c:manualLayout>
      </c:layout>
      <c:overlay val="0"/>
      <c:spPr>
        <a:noFill/>
        <a:ln w="12700">
          <a:solidFill>
            <a:srgbClr val="666699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stevebizblog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23</xdr:row>
      <xdr:rowOff>133350</xdr:rowOff>
    </xdr:from>
    <xdr:to>
      <xdr:col>3</xdr:col>
      <xdr:colOff>3171825</xdr:colOff>
      <xdr:row>29</xdr:row>
      <xdr:rowOff>190500</xdr:rowOff>
    </xdr:to>
    <xdr:sp macro="" textlink="" fLocksText="0">
      <xdr:nvSpPr>
        <xdr:cNvPr id="1025" name="Rectangle 1">
          <a:extLst>
            <a:ext uri="{FF2B5EF4-FFF2-40B4-BE49-F238E27FC236}">
              <a16:creationId xmlns:a16="http://schemas.microsoft.com/office/drawing/2014/main" id="{808CD343-6034-4EAC-BC44-CE71F8D6FB29}"/>
            </a:ext>
          </a:extLst>
        </xdr:cNvPr>
        <xdr:cNvSpPr>
          <a:spLocks noChangeArrowheads="1"/>
        </xdr:cNvSpPr>
      </xdr:nvSpPr>
      <xdr:spPr bwMode="auto">
        <a:xfrm>
          <a:off x="1009650" y="4467225"/>
          <a:ext cx="6153150" cy="1200150"/>
        </a:xfrm>
        <a:prstGeom prst="rect">
          <a:avLst/>
        </a:prstGeom>
        <a:solidFill>
          <a:srgbClr val="4F81BD"/>
        </a:solidFill>
        <a:ln w="25560" cap="sq">
          <a:solidFill>
            <a:srgbClr val="385D8A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n-US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Replace all the values above with your own values.  Do not touch the yellow boxes. When you are done,  click on the tab  "Break-Even Chart"  below to see your chart.</a:t>
          </a:r>
        </a:p>
      </xdr:txBody>
    </xdr:sp>
    <xdr:clientData/>
  </xdr:twoCellAnchor>
  <xdr:twoCellAnchor>
    <xdr:from>
      <xdr:col>0</xdr:col>
      <xdr:colOff>1285875</xdr:colOff>
      <xdr:row>30</xdr:row>
      <xdr:rowOff>123825</xdr:rowOff>
    </xdr:from>
    <xdr:to>
      <xdr:col>3</xdr:col>
      <xdr:colOff>2819400</xdr:colOff>
      <xdr:row>35</xdr:row>
      <xdr:rowOff>66675</xdr:rowOff>
    </xdr:to>
    <xdr:sp macro="" textlink="" fLocksText="0">
      <xdr:nvSpPr>
        <xdr:cNvPr id="1026" name="TextBox 3">
          <a:extLst>
            <a:ext uri="{FF2B5EF4-FFF2-40B4-BE49-F238E27FC236}">
              <a16:creationId xmlns:a16="http://schemas.microsoft.com/office/drawing/2014/main" id="{05ACB5D9-A1AD-46BD-B7F5-3F3AC8BAD7DD}"/>
            </a:ext>
          </a:extLst>
        </xdr:cNvPr>
        <xdr:cNvSpPr txBox="1">
          <a:spLocks noChangeArrowheads="1"/>
        </xdr:cNvSpPr>
      </xdr:nvSpPr>
      <xdr:spPr bwMode="auto">
        <a:xfrm>
          <a:off x="1285875" y="5791200"/>
          <a:ext cx="5524500" cy="895350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FF0000"/>
              </a:solidFill>
              <a:latin typeface="Calibri"/>
              <a:cs typeface="Calibri"/>
            </a:rPr>
            <a:t>***This  is simply a teaching tool  employed by the Steven Imke, to be used simply as guidance.  The categories on this graph do not necessarily cover all expenses  that a company may incur and the numbers currently in the chart do not neccessarily apply to your business.  The use of this tool as anything more than to gain a general understanding of your break-even point is not encouraged by Steven Imke and should be done knowing that there are risks and unknown errors involved.***</a:t>
          </a:r>
        </a:p>
      </xdr:txBody>
    </xdr:sp>
    <xdr:clientData/>
  </xdr:twoCellAnchor>
  <xdr:twoCellAnchor>
    <xdr:from>
      <xdr:col>3</xdr:col>
      <xdr:colOff>1276350</xdr:colOff>
      <xdr:row>0</xdr:row>
      <xdr:rowOff>0</xdr:rowOff>
    </xdr:from>
    <xdr:to>
      <xdr:col>3</xdr:col>
      <xdr:colOff>2247900</xdr:colOff>
      <xdr:row>5</xdr:row>
      <xdr:rowOff>57150</xdr:rowOff>
    </xdr:to>
    <xdr:pic>
      <xdr:nvPicPr>
        <xdr:cNvPr id="1028" name="Graphic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9D92A5-944B-4804-A9DD-B637B5A1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0"/>
          <a:ext cx="97155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11</xdr:col>
      <xdr:colOff>523875</xdr:colOff>
      <xdr:row>27</xdr:row>
      <xdr:rowOff>161925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28D6722-FB14-4260-8832-4217FCF17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28</xdr:row>
      <xdr:rowOff>180975</xdr:rowOff>
    </xdr:from>
    <xdr:to>
      <xdr:col>11</xdr:col>
      <xdr:colOff>466725</xdr:colOff>
      <xdr:row>33</xdr:row>
      <xdr:rowOff>19050</xdr:rowOff>
    </xdr:to>
    <xdr:sp macro="" textlink="" fLocksText="0">
      <xdr:nvSpPr>
        <xdr:cNvPr id="3074" name="Line Callout 1 16">
          <a:extLst>
            <a:ext uri="{FF2B5EF4-FFF2-40B4-BE49-F238E27FC236}">
              <a16:creationId xmlns:a16="http://schemas.microsoft.com/office/drawing/2014/main" id="{5AA59A4C-61A2-4B10-8453-A8BD0C9E71E0}"/>
            </a:ext>
          </a:extLst>
        </xdr:cNvPr>
        <xdr:cNvSpPr>
          <a:spLocks/>
        </xdr:cNvSpPr>
      </xdr:nvSpPr>
      <xdr:spPr bwMode="auto">
        <a:xfrm>
          <a:off x="4086225" y="5514975"/>
          <a:ext cx="3609975" cy="790575"/>
        </a:xfrm>
        <a:prstGeom prst="borderCallout1">
          <a:avLst>
            <a:gd name="adj1" fmla="val 61606"/>
            <a:gd name="adj2" fmla="val 1435"/>
            <a:gd name="adj3" fmla="val 26843"/>
            <a:gd name="adj4" fmla="val -31199"/>
          </a:avLst>
        </a:prstGeom>
        <a:solidFill>
          <a:srgbClr val="4F81BD"/>
        </a:solidFill>
        <a:ln w="25560" cap="sq">
          <a:solidFill>
            <a:srgbClr val="385D8A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Enter the value for the X axis multiplier to give you the  desired break-even chart cross over point on graph.  You will need to multiply the Base Number by this Multiplier to  get your true Break-Even number.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25"/>
  <sheetViews>
    <sheetView tabSelected="1" workbookViewId="0">
      <selection activeCell="B7" sqref="B7"/>
    </sheetView>
  </sheetViews>
  <sheetFormatPr defaultRowHeight="15" x14ac:dyDescent="0.25"/>
  <cols>
    <col min="1" max="1" width="43.5703125" customWidth="1"/>
    <col min="2" max="2" width="13.140625" style="1" customWidth="1"/>
    <col min="3" max="3" width="3.140625" customWidth="1"/>
    <col min="4" max="4" width="48.28515625" customWidth="1"/>
    <col min="5" max="5" width="14" style="1" customWidth="1"/>
    <col min="6" max="8" width="23.28515625" customWidth="1"/>
  </cols>
  <sheetData>
    <row r="6" spans="1:5" ht="7.5" customHeight="1" x14ac:dyDescent="0.25"/>
    <row r="7" spans="1:5" x14ac:dyDescent="0.25">
      <c r="A7" s="2" t="s">
        <v>0</v>
      </c>
      <c r="B7" s="1">
        <v>60</v>
      </c>
      <c r="D7" t="s">
        <v>1</v>
      </c>
      <c r="E7" s="3">
        <f>B23/(B7-E23)</f>
        <v>77.575757575757578</v>
      </c>
    </row>
    <row r="8" spans="1:5" x14ac:dyDescent="0.25">
      <c r="A8" s="4"/>
      <c r="D8" t="s">
        <v>2</v>
      </c>
      <c r="E8" s="5">
        <f>B7*E7</f>
        <v>4654.545454545455</v>
      </c>
    </row>
    <row r="9" spans="1:5" ht="18.75" x14ac:dyDescent="0.3">
      <c r="A9" s="6" t="s">
        <v>3</v>
      </c>
      <c r="B9" s="7"/>
      <c r="C9" s="6"/>
      <c r="D9" s="6" t="s">
        <v>4</v>
      </c>
    </row>
    <row r="10" spans="1:5" x14ac:dyDescent="0.25">
      <c r="A10" s="2" t="s">
        <v>5</v>
      </c>
      <c r="B10" s="1">
        <f>20*10*4</f>
        <v>800</v>
      </c>
      <c r="D10" s="2" t="s">
        <v>6</v>
      </c>
      <c r="E10" s="1">
        <v>0</v>
      </c>
    </row>
    <row r="11" spans="1:5" x14ac:dyDescent="0.25">
      <c r="A11" s="2" t="s">
        <v>7</v>
      </c>
      <c r="B11" s="1">
        <f>B10*0.2</f>
        <v>160</v>
      </c>
      <c r="D11" s="2" t="s">
        <v>8</v>
      </c>
      <c r="E11" s="1">
        <v>20</v>
      </c>
    </row>
    <row r="12" spans="1:5" x14ac:dyDescent="0.25">
      <c r="A12" s="2" t="s">
        <v>9</v>
      </c>
      <c r="B12" s="1">
        <v>50</v>
      </c>
      <c r="D12" s="2" t="s">
        <v>7</v>
      </c>
      <c r="E12" s="1">
        <f>E11*0.2</f>
        <v>4</v>
      </c>
    </row>
    <row r="13" spans="1:5" x14ac:dyDescent="0.25">
      <c r="A13" s="2" t="s">
        <v>10</v>
      </c>
      <c r="B13" s="1">
        <v>100</v>
      </c>
      <c r="D13" s="2" t="s">
        <v>11</v>
      </c>
      <c r="E13" s="1">
        <v>1</v>
      </c>
    </row>
    <row r="14" spans="1:5" x14ac:dyDescent="0.25">
      <c r="A14" s="2" t="s">
        <v>12</v>
      </c>
      <c r="B14" s="1">
        <v>100</v>
      </c>
      <c r="D14" s="2" t="s">
        <v>13</v>
      </c>
      <c r="E14" s="1">
        <v>1</v>
      </c>
    </row>
    <row r="15" spans="1:5" x14ac:dyDescent="0.25">
      <c r="A15" s="2" t="s">
        <v>14</v>
      </c>
      <c r="B15" s="1">
        <v>600</v>
      </c>
      <c r="D15" s="2" t="s">
        <v>15</v>
      </c>
      <c r="E15" s="1">
        <v>1</v>
      </c>
    </row>
    <row r="16" spans="1:5" x14ac:dyDescent="0.25">
      <c r="A16" s="2" t="s">
        <v>16</v>
      </c>
      <c r="B16" s="1">
        <v>25</v>
      </c>
      <c r="D16" s="2" t="s">
        <v>17</v>
      </c>
      <c r="E16" s="1">
        <v>0</v>
      </c>
    </row>
    <row r="17" spans="1:5" x14ac:dyDescent="0.25">
      <c r="A17" s="2" t="s">
        <v>18</v>
      </c>
      <c r="B17" s="1">
        <v>500</v>
      </c>
      <c r="D17" s="2" t="s">
        <v>19</v>
      </c>
      <c r="E17" s="1">
        <v>0</v>
      </c>
    </row>
    <row r="18" spans="1:5" x14ac:dyDescent="0.25">
      <c r="A18" s="2" t="s">
        <v>20</v>
      </c>
      <c r="B18" s="1">
        <v>100</v>
      </c>
      <c r="D18" s="2" t="s">
        <v>21</v>
      </c>
      <c r="E18" s="1">
        <v>0</v>
      </c>
    </row>
    <row r="19" spans="1:5" x14ac:dyDescent="0.25">
      <c r="A19" s="2" t="s">
        <v>22</v>
      </c>
      <c r="B19" s="1">
        <v>100</v>
      </c>
    </row>
    <row r="20" spans="1:5" x14ac:dyDescent="0.25">
      <c r="A20" s="2" t="s">
        <v>23</v>
      </c>
      <c r="B20" s="1">
        <v>25</v>
      </c>
    </row>
    <row r="21" spans="1:5" x14ac:dyDescent="0.25">
      <c r="A21" s="2" t="s">
        <v>19</v>
      </c>
      <c r="B21" s="1">
        <v>0</v>
      </c>
      <c r="D21" s="2"/>
    </row>
    <row r="22" spans="1:5" x14ac:dyDescent="0.25">
      <c r="A22" s="2" t="s">
        <v>21</v>
      </c>
      <c r="B22" s="1">
        <v>0</v>
      </c>
      <c r="D22" s="2"/>
    </row>
    <row r="23" spans="1:5" x14ac:dyDescent="0.25">
      <c r="A23" s="2" t="s">
        <v>24</v>
      </c>
      <c r="B23" s="5">
        <f>SUM(B10:B22)</f>
        <v>2560</v>
      </c>
      <c r="D23" s="2" t="s">
        <v>25</v>
      </c>
      <c r="E23" s="5">
        <f>SUM(E10:E22)</f>
        <v>27</v>
      </c>
    </row>
    <row r="24" spans="1:5" x14ac:dyDescent="0.25">
      <c r="D24" s="2"/>
    </row>
    <row r="25" spans="1:5" x14ac:dyDescent="0.25">
      <c r="D25" s="2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/>
  </sheetViews>
  <sheetFormatPr defaultRowHeight="15" x14ac:dyDescent="0.25"/>
  <cols>
    <col min="2" max="3" width="18.7109375" customWidth="1"/>
    <col min="4" max="4" width="15.5703125" customWidth="1"/>
    <col min="5" max="11" width="23.28515625" customWidth="1"/>
  </cols>
  <sheetData>
    <row r="1" spans="1:5" x14ac:dyDescent="0.25">
      <c r="A1" t="s">
        <v>26</v>
      </c>
      <c r="B1" t="s">
        <v>27</v>
      </c>
      <c r="C1" t="s">
        <v>3</v>
      </c>
      <c r="D1" t="s">
        <v>28</v>
      </c>
      <c r="E1" t="s">
        <v>29</v>
      </c>
    </row>
    <row r="2" spans="1:5" x14ac:dyDescent="0.25">
      <c r="A2">
        <v>1</v>
      </c>
      <c r="B2" s="4">
        <f>'Data Entry Sheet'!$E$23*A2</f>
        <v>27</v>
      </c>
      <c r="C2" s="4">
        <f>'Data Entry Sheet'!$B$23</f>
        <v>2560</v>
      </c>
      <c r="D2" s="4">
        <f>'Data Entry Sheet'!$B$23+B2</f>
        <v>2587</v>
      </c>
      <c r="E2" s="4">
        <f>'Data Entry Sheet'!$B$7*A2</f>
        <v>60</v>
      </c>
    </row>
    <row r="3" spans="1:5" x14ac:dyDescent="0.25">
      <c r="A3" s="8">
        <f>A2+'Break-Even Chart'!$D$30</f>
        <v>2</v>
      </c>
      <c r="B3" s="4">
        <f>'Data Entry Sheet'!$E$23*A3</f>
        <v>54</v>
      </c>
      <c r="C3" s="4">
        <f>'Data Entry Sheet'!$B$23</f>
        <v>2560</v>
      </c>
      <c r="D3" s="4">
        <f>'Data Entry Sheet'!$B$23+B3</f>
        <v>2614</v>
      </c>
      <c r="E3" s="4">
        <f>'Data Entry Sheet'!$B$7*A3</f>
        <v>120</v>
      </c>
    </row>
    <row r="4" spans="1:5" x14ac:dyDescent="0.25">
      <c r="A4" s="8">
        <f>A3+'Break-Even Chart'!$D$30</f>
        <v>3</v>
      </c>
      <c r="B4" s="4">
        <f>'Data Entry Sheet'!$E$23*A4</f>
        <v>81</v>
      </c>
      <c r="C4" s="4">
        <f>'Data Entry Sheet'!$B$23</f>
        <v>2560</v>
      </c>
      <c r="D4" s="4">
        <f>'Data Entry Sheet'!$B$23+B4</f>
        <v>2641</v>
      </c>
      <c r="E4" s="4">
        <f>'Data Entry Sheet'!$B$7*A4</f>
        <v>180</v>
      </c>
    </row>
    <row r="5" spans="1:5" x14ac:dyDescent="0.25">
      <c r="A5" s="8">
        <f>A4+'Break-Even Chart'!$D$30</f>
        <v>4</v>
      </c>
      <c r="B5" s="4">
        <f>'Data Entry Sheet'!$E$23*A5</f>
        <v>108</v>
      </c>
      <c r="C5" s="4">
        <f>'Data Entry Sheet'!$B$23</f>
        <v>2560</v>
      </c>
      <c r="D5" s="4">
        <f>'Data Entry Sheet'!$B$23+B5</f>
        <v>2668</v>
      </c>
      <c r="E5" s="4">
        <f>'Data Entry Sheet'!$B$7*A5</f>
        <v>240</v>
      </c>
    </row>
    <row r="6" spans="1:5" x14ac:dyDescent="0.25">
      <c r="A6" s="8">
        <f>A5+'Break-Even Chart'!$D$30</f>
        <v>5</v>
      </c>
      <c r="B6" s="4">
        <f>'Data Entry Sheet'!$E$23*A6</f>
        <v>135</v>
      </c>
      <c r="C6" s="4">
        <f>'Data Entry Sheet'!$B$23</f>
        <v>2560</v>
      </c>
      <c r="D6" s="4">
        <f>'Data Entry Sheet'!$B$23+B6</f>
        <v>2695</v>
      </c>
      <c r="E6" s="4">
        <f>'Data Entry Sheet'!$B$7*A6</f>
        <v>300</v>
      </c>
    </row>
    <row r="7" spans="1:5" x14ac:dyDescent="0.25">
      <c r="A7" s="8">
        <f>A6+'Break-Even Chart'!$D$30</f>
        <v>6</v>
      </c>
      <c r="B7" s="4">
        <f>'Data Entry Sheet'!$E$23*A7</f>
        <v>162</v>
      </c>
      <c r="C7" s="4">
        <f>'Data Entry Sheet'!$B$23</f>
        <v>2560</v>
      </c>
      <c r="D7" s="4">
        <f>'Data Entry Sheet'!$B$23+B7</f>
        <v>2722</v>
      </c>
      <c r="E7" s="4">
        <f>'Data Entry Sheet'!$B$7*A7</f>
        <v>360</v>
      </c>
    </row>
    <row r="8" spans="1:5" x14ac:dyDescent="0.25">
      <c r="A8" s="8">
        <f>A7+'Break-Even Chart'!$D$30</f>
        <v>7</v>
      </c>
      <c r="B8" s="4">
        <f>'Data Entry Sheet'!$E$23*A8</f>
        <v>189</v>
      </c>
      <c r="C8" s="4">
        <f>'Data Entry Sheet'!$B$23</f>
        <v>2560</v>
      </c>
      <c r="D8" s="4">
        <f>'Data Entry Sheet'!$B$23+B8</f>
        <v>2749</v>
      </c>
      <c r="E8" s="4">
        <f>'Data Entry Sheet'!$B$7*A8</f>
        <v>420</v>
      </c>
    </row>
    <row r="9" spans="1:5" x14ac:dyDescent="0.25">
      <c r="A9" s="8">
        <f>A8+'Break-Even Chart'!$D$30</f>
        <v>8</v>
      </c>
      <c r="B9" s="4">
        <f>'Data Entry Sheet'!$E$23*A9</f>
        <v>216</v>
      </c>
      <c r="C9" s="4">
        <f>'Data Entry Sheet'!$B$23</f>
        <v>2560</v>
      </c>
      <c r="D9" s="4">
        <f>'Data Entry Sheet'!$B$23+B9</f>
        <v>2776</v>
      </c>
      <c r="E9" s="4">
        <f>'Data Entry Sheet'!$B$7*A9</f>
        <v>480</v>
      </c>
    </row>
    <row r="10" spans="1:5" x14ac:dyDescent="0.25">
      <c r="A10" s="8">
        <f>A9+'Break-Even Chart'!$D$30</f>
        <v>9</v>
      </c>
      <c r="B10" s="4">
        <f>'Data Entry Sheet'!$E$23*A10</f>
        <v>243</v>
      </c>
      <c r="C10" s="4">
        <f>'Data Entry Sheet'!$B$23</f>
        <v>2560</v>
      </c>
      <c r="D10" s="4">
        <f>'Data Entry Sheet'!$B$23+B10</f>
        <v>2803</v>
      </c>
      <c r="E10" s="4">
        <f>'Data Entry Sheet'!$B$7*A10</f>
        <v>540</v>
      </c>
    </row>
    <row r="11" spans="1:5" x14ac:dyDescent="0.25">
      <c r="A11" s="8">
        <f>A10+'Break-Even Chart'!$D$30</f>
        <v>10</v>
      </c>
      <c r="B11" s="4">
        <f>'Data Entry Sheet'!$E$23*A11</f>
        <v>270</v>
      </c>
      <c r="C11" s="4">
        <f>'Data Entry Sheet'!$B$23</f>
        <v>2560</v>
      </c>
      <c r="D11" s="4">
        <f>'Data Entry Sheet'!$B$23+B11</f>
        <v>2830</v>
      </c>
      <c r="E11" s="4">
        <f>'Data Entry Sheet'!$B$7*A11</f>
        <v>600</v>
      </c>
    </row>
    <row r="12" spans="1:5" x14ac:dyDescent="0.25">
      <c r="A12" s="8">
        <f>A11+'Break-Even Chart'!$D$30</f>
        <v>11</v>
      </c>
      <c r="B12" s="4">
        <f>'Data Entry Sheet'!$E$23*A12</f>
        <v>297</v>
      </c>
      <c r="C12" s="4">
        <f>'Data Entry Sheet'!$B$23</f>
        <v>2560</v>
      </c>
      <c r="D12" s="4">
        <f>'Data Entry Sheet'!$B$23+B12</f>
        <v>2857</v>
      </c>
      <c r="E12" s="4">
        <f>'Data Entry Sheet'!$B$7*A12</f>
        <v>660</v>
      </c>
    </row>
    <row r="13" spans="1:5" x14ac:dyDescent="0.25">
      <c r="A13" s="8">
        <f>A12+'Break-Even Chart'!$D$30</f>
        <v>12</v>
      </c>
      <c r="B13" s="4">
        <f>'Data Entry Sheet'!$E$23*A13</f>
        <v>324</v>
      </c>
      <c r="C13" s="4">
        <f>'Data Entry Sheet'!$B$23</f>
        <v>2560</v>
      </c>
      <c r="D13" s="4">
        <f>'Data Entry Sheet'!$B$23+B13</f>
        <v>2884</v>
      </c>
      <c r="E13" s="4">
        <f>'Data Entry Sheet'!$B$7*A13</f>
        <v>720</v>
      </c>
    </row>
    <row r="14" spans="1:5" x14ac:dyDescent="0.25">
      <c r="A14" s="8">
        <f>A13+'Break-Even Chart'!$D$30</f>
        <v>13</v>
      </c>
      <c r="B14" s="4">
        <f>'Data Entry Sheet'!$E$23*A14</f>
        <v>351</v>
      </c>
      <c r="C14" s="4">
        <f>'Data Entry Sheet'!$B$23</f>
        <v>2560</v>
      </c>
      <c r="D14" s="4">
        <f>'Data Entry Sheet'!$B$23+B14</f>
        <v>2911</v>
      </c>
      <c r="E14" s="4">
        <f>'Data Entry Sheet'!$B$7*A14</f>
        <v>780</v>
      </c>
    </row>
    <row r="15" spans="1:5" x14ac:dyDescent="0.25">
      <c r="A15" s="8">
        <f>A14+'Break-Even Chart'!$D$30</f>
        <v>14</v>
      </c>
      <c r="B15" s="4">
        <f>'Data Entry Sheet'!$E$23*A15</f>
        <v>378</v>
      </c>
      <c r="C15" s="4">
        <f>'Data Entry Sheet'!$B$23</f>
        <v>2560</v>
      </c>
      <c r="D15" s="4">
        <f>'Data Entry Sheet'!$B$23+B15</f>
        <v>2938</v>
      </c>
      <c r="E15" s="4">
        <f>'Data Entry Sheet'!$B$7*A15</f>
        <v>840</v>
      </c>
    </row>
    <row r="16" spans="1:5" x14ac:dyDescent="0.25">
      <c r="A16" s="8">
        <f>A15+'Break-Even Chart'!$D$30</f>
        <v>15</v>
      </c>
      <c r="B16" s="4">
        <f>'Data Entry Sheet'!$E$23*A16</f>
        <v>405</v>
      </c>
      <c r="C16" s="4">
        <f>'Data Entry Sheet'!$B$23</f>
        <v>2560</v>
      </c>
      <c r="D16" s="4">
        <f>'Data Entry Sheet'!$B$23+B16</f>
        <v>2965</v>
      </c>
      <c r="E16" s="4">
        <f>'Data Entry Sheet'!$B$7*A16</f>
        <v>900</v>
      </c>
    </row>
    <row r="17" spans="1:5" x14ac:dyDescent="0.25">
      <c r="A17" s="8">
        <f>A16+'Break-Even Chart'!$D$30</f>
        <v>16</v>
      </c>
      <c r="B17" s="4">
        <f>'Data Entry Sheet'!$E$23*A17</f>
        <v>432</v>
      </c>
      <c r="C17" s="4">
        <f>'Data Entry Sheet'!$B$23</f>
        <v>2560</v>
      </c>
      <c r="D17" s="4">
        <f>'Data Entry Sheet'!$B$23+B17</f>
        <v>2992</v>
      </c>
      <c r="E17" s="4">
        <f>'Data Entry Sheet'!$B$7*A17</f>
        <v>960</v>
      </c>
    </row>
    <row r="18" spans="1:5" x14ac:dyDescent="0.25">
      <c r="A18" s="8">
        <f>A17+'Break-Even Chart'!$D$30</f>
        <v>17</v>
      </c>
      <c r="B18" s="4">
        <f>'Data Entry Sheet'!$E$23*A18</f>
        <v>459</v>
      </c>
      <c r="C18" s="4">
        <f>'Data Entry Sheet'!$B$23</f>
        <v>2560</v>
      </c>
      <c r="D18" s="4">
        <f>'Data Entry Sheet'!$B$23+B18</f>
        <v>3019</v>
      </c>
      <c r="E18" s="4">
        <f>'Data Entry Sheet'!$B$7*A18</f>
        <v>1020</v>
      </c>
    </row>
    <row r="19" spans="1:5" x14ac:dyDescent="0.25">
      <c r="A19" s="8">
        <f>A18+'Break-Even Chart'!$D$30</f>
        <v>18</v>
      </c>
      <c r="B19" s="4">
        <f>'Data Entry Sheet'!$E$23*A19</f>
        <v>486</v>
      </c>
      <c r="C19" s="4">
        <f>'Data Entry Sheet'!$B$23</f>
        <v>2560</v>
      </c>
      <c r="D19" s="4">
        <f>'Data Entry Sheet'!$B$23+B19</f>
        <v>3046</v>
      </c>
      <c r="E19" s="4">
        <f>'Data Entry Sheet'!$B$7*A19</f>
        <v>1080</v>
      </c>
    </row>
    <row r="20" spans="1:5" x14ac:dyDescent="0.25">
      <c r="A20" s="8">
        <f>A19+'Break-Even Chart'!$D$30</f>
        <v>19</v>
      </c>
      <c r="B20" s="4">
        <f>'Data Entry Sheet'!$E$23*A20</f>
        <v>513</v>
      </c>
      <c r="C20" s="4">
        <f>'Data Entry Sheet'!$B$23</f>
        <v>2560</v>
      </c>
      <c r="D20" s="4">
        <f>'Data Entry Sheet'!$B$23+B20</f>
        <v>3073</v>
      </c>
      <c r="E20" s="4">
        <f>'Data Entry Sheet'!$B$7*A20</f>
        <v>1140</v>
      </c>
    </row>
    <row r="21" spans="1:5" x14ac:dyDescent="0.25">
      <c r="A21" s="8">
        <f>A20+'Break-Even Chart'!$D$30</f>
        <v>20</v>
      </c>
      <c r="B21" s="4">
        <f>'Data Entry Sheet'!$E$23*A21</f>
        <v>540</v>
      </c>
      <c r="C21" s="4">
        <f>'Data Entry Sheet'!$B$23</f>
        <v>2560</v>
      </c>
      <c r="D21" s="4">
        <f>'Data Entry Sheet'!$B$23+B21</f>
        <v>3100</v>
      </c>
      <c r="E21" s="4">
        <f>'Data Entry Sheet'!$B$7*A21</f>
        <v>1200</v>
      </c>
    </row>
    <row r="22" spans="1:5" x14ac:dyDescent="0.25">
      <c r="A22" s="8">
        <f>A21+'Break-Even Chart'!$D$30</f>
        <v>21</v>
      </c>
      <c r="B22" s="4">
        <f>'Data Entry Sheet'!$E$23*A22</f>
        <v>567</v>
      </c>
      <c r="C22" s="4">
        <f>'Data Entry Sheet'!$B$23</f>
        <v>2560</v>
      </c>
      <c r="D22" s="4">
        <f>'Data Entry Sheet'!$B$23+B22</f>
        <v>3127</v>
      </c>
      <c r="E22" s="4">
        <f>'Data Entry Sheet'!$B$7*A22</f>
        <v>1260</v>
      </c>
    </row>
    <row r="23" spans="1:5" x14ac:dyDescent="0.25">
      <c r="A23" s="8">
        <f>A22+'Break-Even Chart'!$D$30</f>
        <v>22</v>
      </c>
      <c r="B23" s="4">
        <f>'Data Entry Sheet'!$E$23*A23</f>
        <v>594</v>
      </c>
      <c r="C23" s="4">
        <f>'Data Entry Sheet'!$B$23</f>
        <v>2560</v>
      </c>
      <c r="D23" s="4">
        <f>'Data Entry Sheet'!$B$23+B23</f>
        <v>3154</v>
      </c>
      <c r="E23" s="4">
        <f>'Data Entry Sheet'!$B$7*A23</f>
        <v>1320</v>
      </c>
    </row>
    <row r="24" spans="1:5" x14ac:dyDescent="0.25">
      <c r="A24" s="8">
        <f>A23+'Break-Even Chart'!$D$30</f>
        <v>23</v>
      </c>
      <c r="B24" s="4">
        <f>'Data Entry Sheet'!$E$23*A24</f>
        <v>621</v>
      </c>
      <c r="C24" s="4">
        <f>'Data Entry Sheet'!$B$23</f>
        <v>2560</v>
      </c>
      <c r="D24" s="4">
        <f>'Data Entry Sheet'!$B$23+B24</f>
        <v>3181</v>
      </c>
      <c r="E24" s="4">
        <f>'Data Entry Sheet'!$B$7*A24</f>
        <v>1380</v>
      </c>
    </row>
    <row r="25" spans="1:5" x14ac:dyDescent="0.25">
      <c r="A25" s="8">
        <f>A24+'Break-Even Chart'!$D$30</f>
        <v>24</v>
      </c>
      <c r="B25" s="4">
        <f>'Data Entry Sheet'!$E$23*A25</f>
        <v>648</v>
      </c>
      <c r="C25" s="4">
        <f>'Data Entry Sheet'!$B$23</f>
        <v>2560</v>
      </c>
      <c r="D25" s="4">
        <f>'Data Entry Sheet'!$B$23+B25</f>
        <v>3208</v>
      </c>
      <c r="E25" s="4">
        <f>'Data Entry Sheet'!$B$7*A25</f>
        <v>1440</v>
      </c>
    </row>
    <row r="26" spans="1:5" x14ac:dyDescent="0.25">
      <c r="A26" s="8">
        <f>A25+'Break-Even Chart'!$D$30</f>
        <v>25</v>
      </c>
      <c r="B26" s="4">
        <f>'Data Entry Sheet'!$E$23*A26</f>
        <v>675</v>
      </c>
      <c r="C26" s="4">
        <f>'Data Entry Sheet'!$B$23</f>
        <v>2560</v>
      </c>
      <c r="D26" s="4">
        <f>'Data Entry Sheet'!$B$23+B26</f>
        <v>3235</v>
      </c>
      <c r="E26" s="4">
        <f>'Data Entry Sheet'!$B$7*A26</f>
        <v>1500</v>
      </c>
    </row>
    <row r="27" spans="1:5" x14ac:dyDescent="0.25">
      <c r="A27" s="8">
        <f>A26+'Break-Even Chart'!$D$30</f>
        <v>26</v>
      </c>
      <c r="B27" s="4">
        <f>'Data Entry Sheet'!$E$23*A27</f>
        <v>702</v>
      </c>
      <c r="C27" s="4">
        <f>'Data Entry Sheet'!$B$23</f>
        <v>2560</v>
      </c>
      <c r="D27" s="4">
        <f>'Data Entry Sheet'!$B$23+B27</f>
        <v>3262</v>
      </c>
      <c r="E27" s="4">
        <f>'Data Entry Sheet'!$B$7*A27</f>
        <v>1560</v>
      </c>
    </row>
    <row r="28" spans="1:5" x14ac:dyDescent="0.25">
      <c r="A28" s="8">
        <f>A27+'Break-Even Chart'!$D$30</f>
        <v>27</v>
      </c>
      <c r="B28" s="4">
        <f>'Data Entry Sheet'!$E$23*A28</f>
        <v>729</v>
      </c>
      <c r="C28" s="4">
        <f>'Data Entry Sheet'!$B$23</f>
        <v>2560</v>
      </c>
      <c r="D28" s="4">
        <f>'Data Entry Sheet'!$B$23+B28</f>
        <v>3289</v>
      </c>
      <c r="E28" s="4">
        <f>'Data Entry Sheet'!$B$7*A28</f>
        <v>1620</v>
      </c>
    </row>
    <row r="29" spans="1:5" x14ac:dyDescent="0.25">
      <c r="A29" s="8">
        <f>A28+'Break-Even Chart'!$D$30</f>
        <v>28</v>
      </c>
      <c r="B29" s="4">
        <f>'Data Entry Sheet'!$E$23*A29</f>
        <v>756</v>
      </c>
      <c r="C29" s="4">
        <f>'Data Entry Sheet'!$B$23</f>
        <v>2560</v>
      </c>
      <c r="D29" s="4">
        <f>'Data Entry Sheet'!$B$23+B29</f>
        <v>3316</v>
      </c>
      <c r="E29" s="4">
        <f>'Data Entry Sheet'!$B$7*A29</f>
        <v>1680</v>
      </c>
    </row>
    <row r="30" spans="1:5" x14ac:dyDescent="0.25">
      <c r="A30" s="8">
        <f>A29+'Break-Even Chart'!$D$30</f>
        <v>29</v>
      </c>
      <c r="B30" s="4">
        <f>'Data Entry Sheet'!$E$23*A30</f>
        <v>783</v>
      </c>
      <c r="C30" s="4">
        <f>'Data Entry Sheet'!$B$23</f>
        <v>2560</v>
      </c>
      <c r="D30" s="4">
        <f>'Data Entry Sheet'!$B$23+B30</f>
        <v>3343</v>
      </c>
      <c r="E30" s="4">
        <f>'Data Entry Sheet'!$B$7*A30</f>
        <v>1740</v>
      </c>
    </row>
    <row r="31" spans="1:5" x14ac:dyDescent="0.25">
      <c r="A31" s="8">
        <f>A30+'Break-Even Chart'!$D$30</f>
        <v>30</v>
      </c>
      <c r="B31" s="4">
        <f>'Data Entry Sheet'!$E$23*A31</f>
        <v>810</v>
      </c>
      <c r="C31" s="4">
        <f>'Data Entry Sheet'!$B$23</f>
        <v>2560</v>
      </c>
      <c r="D31" s="4">
        <f>'Data Entry Sheet'!$B$23+B31</f>
        <v>3370</v>
      </c>
      <c r="E31" s="4">
        <f>'Data Entry Sheet'!$B$7*A31</f>
        <v>1800</v>
      </c>
    </row>
    <row r="32" spans="1:5" x14ac:dyDescent="0.25">
      <c r="A32" s="8">
        <f>A31+'Break-Even Chart'!$D$30</f>
        <v>31</v>
      </c>
      <c r="B32" s="4">
        <f>'Data Entry Sheet'!$E$23*A32</f>
        <v>837</v>
      </c>
      <c r="C32" s="4">
        <f>'Data Entry Sheet'!$B$23</f>
        <v>2560</v>
      </c>
      <c r="D32" s="4">
        <f>'Data Entry Sheet'!$B$23+B32</f>
        <v>3397</v>
      </c>
      <c r="E32" s="4">
        <f>'Data Entry Sheet'!$B$7*A32</f>
        <v>1860</v>
      </c>
    </row>
    <row r="33" spans="1:5" x14ac:dyDescent="0.25">
      <c r="A33" s="8">
        <f>A32+'Break-Even Chart'!$D$30</f>
        <v>32</v>
      </c>
      <c r="B33" s="4">
        <f>'Data Entry Sheet'!$E$23*A33</f>
        <v>864</v>
      </c>
      <c r="C33" s="4">
        <f>'Data Entry Sheet'!$B$23</f>
        <v>2560</v>
      </c>
      <c r="D33" s="4">
        <f>'Data Entry Sheet'!$B$23+B33</f>
        <v>3424</v>
      </c>
      <c r="E33" s="4">
        <f>'Data Entry Sheet'!$B$7*A33</f>
        <v>1920</v>
      </c>
    </row>
    <row r="34" spans="1:5" x14ac:dyDescent="0.25">
      <c r="A34" s="8">
        <f>A33+'Break-Even Chart'!$D$30</f>
        <v>33</v>
      </c>
      <c r="B34" s="4">
        <f>'Data Entry Sheet'!$E$23*A34</f>
        <v>891</v>
      </c>
      <c r="C34" s="4">
        <f>'Data Entry Sheet'!$B$23</f>
        <v>2560</v>
      </c>
      <c r="D34" s="4">
        <f>'Data Entry Sheet'!$B$23+B34</f>
        <v>3451</v>
      </c>
      <c r="E34" s="4">
        <f>'Data Entry Sheet'!$B$7*A34</f>
        <v>1980</v>
      </c>
    </row>
    <row r="35" spans="1:5" x14ac:dyDescent="0.25">
      <c r="A35" s="8">
        <f>A34+'Break-Even Chart'!$D$30</f>
        <v>34</v>
      </c>
      <c r="B35" s="4">
        <f>'Data Entry Sheet'!$E$23*A35</f>
        <v>918</v>
      </c>
      <c r="C35" s="4">
        <f>'Data Entry Sheet'!$B$23</f>
        <v>2560</v>
      </c>
      <c r="D35" s="4">
        <f>'Data Entry Sheet'!$B$23+B35</f>
        <v>3478</v>
      </c>
      <c r="E35" s="4">
        <f>'Data Entry Sheet'!$B$7*A35</f>
        <v>2040</v>
      </c>
    </row>
    <row r="36" spans="1:5" x14ac:dyDescent="0.25">
      <c r="A36" s="8">
        <f>A35+'Break-Even Chart'!$D$30</f>
        <v>35</v>
      </c>
      <c r="B36" s="4">
        <f>'Data Entry Sheet'!$E$23*A36</f>
        <v>945</v>
      </c>
      <c r="C36" s="4">
        <f>'Data Entry Sheet'!$B$23</f>
        <v>2560</v>
      </c>
      <c r="D36" s="4">
        <f>'Data Entry Sheet'!$B$23+B36</f>
        <v>3505</v>
      </c>
      <c r="E36" s="4">
        <f>'Data Entry Sheet'!$B$7*A36</f>
        <v>2100</v>
      </c>
    </row>
    <row r="37" spans="1:5" x14ac:dyDescent="0.25">
      <c r="A37" s="8">
        <f>A36+'Break-Even Chart'!$D$30</f>
        <v>36</v>
      </c>
      <c r="B37" s="4">
        <f>'Data Entry Sheet'!$E$23*A37</f>
        <v>972</v>
      </c>
      <c r="C37" s="4">
        <f>'Data Entry Sheet'!$B$23</f>
        <v>2560</v>
      </c>
      <c r="D37" s="4">
        <f>'Data Entry Sheet'!$B$23+B37</f>
        <v>3532</v>
      </c>
      <c r="E37" s="4">
        <f>'Data Entry Sheet'!$B$7*A37</f>
        <v>2160</v>
      </c>
    </row>
    <row r="38" spans="1:5" x14ac:dyDescent="0.25">
      <c r="A38" s="8">
        <f>A37+'Break-Even Chart'!$D$30</f>
        <v>37</v>
      </c>
      <c r="B38" s="4">
        <f>'Data Entry Sheet'!$E$23*A38</f>
        <v>999</v>
      </c>
      <c r="C38" s="4">
        <f>'Data Entry Sheet'!$B$23</f>
        <v>2560</v>
      </c>
      <c r="D38" s="4">
        <f>'Data Entry Sheet'!$B$23+B38</f>
        <v>3559</v>
      </c>
      <c r="E38" s="4">
        <f>'Data Entry Sheet'!$B$7*A38</f>
        <v>2220</v>
      </c>
    </row>
    <row r="39" spans="1:5" x14ac:dyDescent="0.25">
      <c r="A39" s="8">
        <f>A38+'Break-Even Chart'!$D$30</f>
        <v>38</v>
      </c>
      <c r="B39" s="4">
        <f>'Data Entry Sheet'!$E$23*A39</f>
        <v>1026</v>
      </c>
      <c r="C39" s="4">
        <f>'Data Entry Sheet'!$B$23</f>
        <v>2560</v>
      </c>
      <c r="D39" s="4">
        <f>'Data Entry Sheet'!$B$23+B39</f>
        <v>3586</v>
      </c>
      <c r="E39" s="4">
        <f>'Data Entry Sheet'!$B$7*A39</f>
        <v>2280</v>
      </c>
    </row>
    <row r="40" spans="1:5" x14ac:dyDescent="0.25">
      <c r="A40" s="8">
        <f>A39+'Break-Even Chart'!$D$30</f>
        <v>39</v>
      </c>
      <c r="B40" s="4">
        <f>'Data Entry Sheet'!$E$23*A40</f>
        <v>1053</v>
      </c>
      <c r="C40" s="4">
        <f>'Data Entry Sheet'!$B$23</f>
        <v>2560</v>
      </c>
      <c r="D40" s="4">
        <f>'Data Entry Sheet'!$B$23+B40</f>
        <v>3613</v>
      </c>
      <c r="E40" s="4">
        <f>'Data Entry Sheet'!$B$7*A40</f>
        <v>2340</v>
      </c>
    </row>
    <row r="41" spans="1:5" x14ac:dyDescent="0.25">
      <c r="A41" s="8">
        <f>A40+'Break-Even Chart'!$D$30</f>
        <v>40</v>
      </c>
      <c r="B41" s="4">
        <f>'Data Entry Sheet'!$E$23*A41</f>
        <v>1080</v>
      </c>
      <c r="C41" s="4">
        <f>'Data Entry Sheet'!$B$23</f>
        <v>2560</v>
      </c>
      <c r="D41" s="4">
        <f>'Data Entry Sheet'!$B$23+B41</f>
        <v>3640</v>
      </c>
      <c r="E41" s="4">
        <f>'Data Entry Sheet'!$B$7*A41</f>
        <v>2400</v>
      </c>
    </row>
    <row r="42" spans="1:5" x14ac:dyDescent="0.25">
      <c r="A42" s="8">
        <f>A41+'Break-Even Chart'!$D$30</f>
        <v>41</v>
      </c>
      <c r="B42" s="4">
        <f>'Data Entry Sheet'!$E$23*A42</f>
        <v>1107</v>
      </c>
      <c r="C42" s="4">
        <f>'Data Entry Sheet'!$B$23</f>
        <v>2560</v>
      </c>
      <c r="D42" s="4">
        <f>'Data Entry Sheet'!$B$23+B42</f>
        <v>3667</v>
      </c>
      <c r="E42" s="4">
        <f>'Data Entry Sheet'!$B$7*A42</f>
        <v>2460</v>
      </c>
    </row>
    <row r="43" spans="1:5" x14ac:dyDescent="0.25">
      <c r="A43" s="8">
        <f>A42+'Break-Even Chart'!$D$30</f>
        <v>42</v>
      </c>
      <c r="B43" s="4">
        <f>'Data Entry Sheet'!$E$23*A43</f>
        <v>1134</v>
      </c>
      <c r="C43" s="4">
        <f>'Data Entry Sheet'!$B$23</f>
        <v>2560</v>
      </c>
      <c r="D43" s="4">
        <f>'Data Entry Sheet'!$B$23+B43</f>
        <v>3694</v>
      </c>
      <c r="E43" s="4">
        <f>'Data Entry Sheet'!$B$7*A43</f>
        <v>2520</v>
      </c>
    </row>
    <row r="44" spans="1:5" x14ac:dyDescent="0.25">
      <c r="A44" s="8">
        <f>A43+'Break-Even Chart'!$D$30</f>
        <v>43</v>
      </c>
      <c r="B44" s="4">
        <f>'Data Entry Sheet'!$E$23*A44</f>
        <v>1161</v>
      </c>
      <c r="C44" s="4">
        <f>'Data Entry Sheet'!$B$23</f>
        <v>2560</v>
      </c>
      <c r="D44" s="4">
        <f>'Data Entry Sheet'!$B$23+B44</f>
        <v>3721</v>
      </c>
      <c r="E44" s="4">
        <f>'Data Entry Sheet'!$B$7*A44</f>
        <v>2580</v>
      </c>
    </row>
    <row r="45" spans="1:5" x14ac:dyDescent="0.25">
      <c r="A45" s="8">
        <f>A44+'Break-Even Chart'!$D$30</f>
        <v>44</v>
      </c>
      <c r="B45" s="4">
        <f>'Data Entry Sheet'!$E$23*A45</f>
        <v>1188</v>
      </c>
      <c r="C45" s="4">
        <f>'Data Entry Sheet'!$B$23</f>
        <v>2560</v>
      </c>
      <c r="D45" s="4">
        <f>'Data Entry Sheet'!$B$23+B45</f>
        <v>3748</v>
      </c>
      <c r="E45" s="4">
        <f>'Data Entry Sheet'!$B$7*A45</f>
        <v>2640</v>
      </c>
    </row>
    <row r="46" spans="1:5" x14ac:dyDescent="0.25">
      <c r="A46" s="8">
        <f>A45+'Break-Even Chart'!$D$30</f>
        <v>45</v>
      </c>
      <c r="B46" s="4">
        <f>'Data Entry Sheet'!$E$23*A46</f>
        <v>1215</v>
      </c>
      <c r="C46" s="4">
        <f>'Data Entry Sheet'!$B$23</f>
        <v>2560</v>
      </c>
      <c r="D46" s="4">
        <f>'Data Entry Sheet'!$B$23+B46</f>
        <v>3775</v>
      </c>
      <c r="E46" s="4">
        <f>'Data Entry Sheet'!$B$7*A46</f>
        <v>2700</v>
      </c>
    </row>
    <row r="47" spans="1:5" x14ac:dyDescent="0.25">
      <c r="A47" s="8">
        <f>A46+'Break-Even Chart'!$D$30</f>
        <v>46</v>
      </c>
      <c r="B47" s="4">
        <f>'Data Entry Sheet'!$E$23*A47</f>
        <v>1242</v>
      </c>
      <c r="C47" s="4">
        <f>'Data Entry Sheet'!$B$23</f>
        <v>2560</v>
      </c>
      <c r="D47" s="4">
        <f>'Data Entry Sheet'!$B$23+B47</f>
        <v>3802</v>
      </c>
      <c r="E47" s="4">
        <f>'Data Entry Sheet'!$B$7*A47</f>
        <v>2760</v>
      </c>
    </row>
    <row r="48" spans="1:5" x14ac:dyDescent="0.25">
      <c r="A48" s="8">
        <f>A47+'Break-Even Chart'!$D$30</f>
        <v>47</v>
      </c>
      <c r="B48" s="4">
        <f>'Data Entry Sheet'!$E$23*A48</f>
        <v>1269</v>
      </c>
      <c r="C48" s="4">
        <f>'Data Entry Sheet'!$B$23</f>
        <v>2560</v>
      </c>
      <c r="D48" s="4">
        <f>'Data Entry Sheet'!$B$23+B48</f>
        <v>3829</v>
      </c>
      <c r="E48" s="4">
        <f>'Data Entry Sheet'!$B$7*A48</f>
        <v>2820</v>
      </c>
    </row>
    <row r="49" spans="1:5" x14ac:dyDescent="0.25">
      <c r="A49" s="8">
        <f>A48+'Break-Even Chart'!$D$30</f>
        <v>48</v>
      </c>
      <c r="B49" s="4">
        <f>'Data Entry Sheet'!$E$23*A49</f>
        <v>1296</v>
      </c>
      <c r="C49" s="4">
        <f>'Data Entry Sheet'!$B$23</f>
        <v>2560</v>
      </c>
      <c r="D49" s="4">
        <f>'Data Entry Sheet'!$B$23+B49</f>
        <v>3856</v>
      </c>
      <c r="E49" s="4">
        <f>'Data Entry Sheet'!$B$7*A49</f>
        <v>2880</v>
      </c>
    </row>
    <row r="50" spans="1:5" x14ac:dyDescent="0.25">
      <c r="A50" s="8">
        <f>A49+'Break-Even Chart'!$D$30</f>
        <v>49</v>
      </c>
      <c r="B50" s="4">
        <f>'Data Entry Sheet'!$E$23*A50</f>
        <v>1323</v>
      </c>
      <c r="C50" s="4">
        <f>'Data Entry Sheet'!$B$23</f>
        <v>2560</v>
      </c>
      <c r="D50" s="4">
        <f>'Data Entry Sheet'!$B$23+B50</f>
        <v>3883</v>
      </c>
      <c r="E50" s="4">
        <f>'Data Entry Sheet'!$B$7*A50</f>
        <v>2940</v>
      </c>
    </row>
    <row r="51" spans="1:5" x14ac:dyDescent="0.25">
      <c r="A51" s="8">
        <f>A50+'Break-Even Chart'!$D$30</f>
        <v>50</v>
      </c>
      <c r="B51" s="4">
        <f>'Data Entry Sheet'!$E$23*A51</f>
        <v>1350</v>
      </c>
      <c r="C51" s="4">
        <f>'Data Entry Sheet'!$B$23</f>
        <v>2560</v>
      </c>
      <c r="D51" s="4">
        <f>'Data Entry Sheet'!$B$23+B51</f>
        <v>3910</v>
      </c>
      <c r="E51" s="4">
        <f>'Data Entry Sheet'!$B$7*A51</f>
        <v>3000</v>
      </c>
    </row>
    <row r="52" spans="1:5" x14ac:dyDescent="0.25">
      <c r="A52" s="8">
        <f>A51+'Break-Even Chart'!$D$30</f>
        <v>51</v>
      </c>
      <c r="B52" s="4">
        <f>'Data Entry Sheet'!$E$23*A52</f>
        <v>1377</v>
      </c>
      <c r="C52" s="4">
        <f>'Data Entry Sheet'!$B$23</f>
        <v>2560</v>
      </c>
      <c r="D52" s="4">
        <f>'Data Entry Sheet'!$B$23+B52</f>
        <v>3937</v>
      </c>
      <c r="E52" s="4">
        <f>'Data Entry Sheet'!$B$7*A52</f>
        <v>3060</v>
      </c>
    </row>
    <row r="53" spans="1:5" x14ac:dyDescent="0.25">
      <c r="A53" s="8">
        <f>A52+'Break-Even Chart'!$D$30</f>
        <v>52</v>
      </c>
      <c r="B53" s="4">
        <f>'Data Entry Sheet'!$E$23*A53</f>
        <v>1404</v>
      </c>
      <c r="C53" s="4">
        <f>'Data Entry Sheet'!$B$23</f>
        <v>2560</v>
      </c>
      <c r="D53" s="4">
        <f>'Data Entry Sheet'!$B$23+B53</f>
        <v>3964</v>
      </c>
      <c r="E53" s="4">
        <f>'Data Entry Sheet'!$B$7*A53</f>
        <v>3120</v>
      </c>
    </row>
    <row r="54" spans="1:5" x14ac:dyDescent="0.25">
      <c r="A54" s="8">
        <f>A53+'Break-Even Chart'!$D$30</f>
        <v>53</v>
      </c>
      <c r="B54" s="4">
        <f>'Data Entry Sheet'!$E$23*A54</f>
        <v>1431</v>
      </c>
      <c r="C54" s="4">
        <f>'Data Entry Sheet'!$B$23</f>
        <v>2560</v>
      </c>
      <c r="D54" s="4">
        <f>'Data Entry Sheet'!$B$23+B54</f>
        <v>3991</v>
      </c>
      <c r="E54" s="4">
        <f>'Data Entry Sheet'!$B$7*A54</f>
        <v>3180</v>
      </c>
    </row>
    <row r="55" spans="1:5" x14ac:dyDescent="0.25">
      <c r="A55" s="8">
        <f>A54+'Break-Even Chart'!$D$30</f>
        <v>54</v>
      </c>
      <c r="B55" s="4">
        <f>'Data Entry Sheet'!$E$23*A55</f>
        <v>1458</v>
      </c>
      <c r="C55" s="4">
        <f>'Data Entry Sheet'!$B$23</f>
        <v>2560</v>
      </c>
      <c r="D55" s="4">
        <f>'Data Entry Sheet'!$B$23+B55</f>
        <v>4018</v>
      </c>
      <c r="E55" s="4">
        <f>'Data Entry Sheet'!$B$7*A55</f>
        <v>3240</v>
      </c>
    </row>
    <row r="56" spans="1:5" x14ac:dyDescent="0.25">
      <c r="A56" s="8">
        <f>A55+'Break-Even Chart'!$D$30</f>
        <v>55</v>
      </c>
      <c r="B56" s="4">
        <f>'Data Entry Sheet'!$E$23*A56</f>
        <v>1485</v>
      </c>
      <c r="C56" s="4">
        <f>'Data Entry Sheet'!$B$23</f>
        <v>2560</v>
      </c>
      <c r="D56" s="4">
        <f>'Data Entry Sheet'!$B$23+B56</f>
        <v>4045</v>
      </c>
      <c r="E56" s="4">
        <f>'Data Entry Sheet'!$B$7*A56</f>
        <v>3300</v>
      </c>
    </row>
    <row r="57" spans="1:5" x14ac:dyDescent="0.25">
      <c r="A57" s="8">
        <f>A56+'Break-Even Chart'!$D$30</f>
        <v>56</v>
      </c>
      <c r="B57" s="4">
        <f>'Data Entry Sheet'!$E$23*A57</f>
        <v>1512</v>
      </c>
      <c r="C57" s="4">
        <f>'Data Entry Sheet'!$B$23</f>
        <v>2560</v>
      </c>
      <c r="D57" s="4">
        <f>'Data Entry Sheet'!$B$23+B57</f>
        <v>4072</v>
      </c>
      <c r="E57" s="4">
        <f>'Data Entry Sheet'!$B$7*A57</f>
        <v>3360</v>
      </c>
    </row>
    <row r="58" spans="1:5" x14ac:dyDescent="0.25">
      <c r="A58" s="8">
        <f>A57+'Break-Even Chart'!$D$30</f>
        <v>57</v>
      </c>
      <c r="B58" s="4">
        <f>'Data Entry Sheet'!$E$23*A58</f>
        <v>1539</v>
      </c>
      <c r="C58" s="4">
        <f>'Data Entry Sheet'!$B$23</f>
        <v>2560</v>
      </c>
      <c r="D58" s="4">
        <f>'Data Entry Sheet'!$B$23+B58</f>
        <v>4099</v>
      </c>
      <c r="E58" s="4">
        <f>'Data Entry Sheet'!$B$7*A58</f>
        <v>3420</v>
      </c>
    </row>
    <row r="59" spans="1:5" x14ac:dyDescent="0.25">
      <c r="A59" s="8">
        <f>A58+'Break-Even Chart'!$D$30</f>
        <v>58</v>
      </c>
      <c r="B59" s="4">
        <f>'Data Entry Sheet'!$E$23*A59</f>
        <v>1566</v>
      </c>
      <c r="C59" s="4">
        <f>'Data Entry Sheet'!$B$23</f>
        <v>2560</v>
      </c>
      <c r="D59" s="4">
        <f>'Data Entry Sheet'!$B$23+B59</f>
        <v>4126</v>
      </c>
      <c r="E59" s="4">
        <f>'Data Entry Sheet'!$B$7*A59</f>
        <v>3480</v>
      </c>
    </row>
    <row r="60" spans="1:5" x14ac:dyDescent="0.25">
      <c r="A60" s="8">
        <f>A59+'Break-Even Chart'!$D$30</f>
        <v>59</v>
      </c>
      <c r="B60" s="4">
        <f>'Data Entry Sheet'!$E$23*A60</f>
        <v>1593</v>
      </c>
      <c r="C60" s="4">
        <f>'Data Entry Sheet'!$B$23</f>
        <v>2560</v>
      </c>
      <c r="D60" s="4">
        <f>'Data Entry Sheet'!$B$23+B60</f>
        <v>4153</v>
      </c>
      <c r="E60" s="4">
        <f>'Data Entry Sheet'!$B$7*A60</f>
        <v>3540</v>
      </c>
    </row>
    <row r="61" spans="1:5" x14ac:dyDescent="0.25">
      <c r="A61" s="8">
        <f>A60+'Break-Even Chart'!$D$30</f>
        <v>60</v>
      </c>
      <c r="B61" s="4">
        <f>'Data Entry Sheet'!$E$23*A61</f>
        <v>1620</v>
      </c>
      <c r="C61" s="4">
        <f>'Data Entry Sheet'!$B$23</f>
        <v>2560</v>
      </c>
      <c r="D61" s="4">
        <f>'Data Entry Sheet'!$B$23+B61</f>
        <v>4180</v>
      </c>
      <c r="E61" s="4">
        <f>'Data Entry Sheet'!$B$7*A61</f>
        <v>3600</v>
      </c>
    </row>
    <row r="62" spans="1:5" x14ac:dyDescent="0.25">
      <c r="A62" s="8">
        <f>A61+'Break-Even Chart'!$D$30</f>
        <v>61</v>
      </c>
      <c r="B62" s="4">
        <f>'Data Entry Sheet'!$E$23*A62</f>
        <v>1647</v>
      </c>
      <c r="C62" s="4">
        <f>'Data Entry Sheet'!$B$23</f>
        <v>2560</v>
      </c>
      <c r="D62" s="4">
        <f>'Data Entry Sheet'!$B$23+B62</f>
        <v>4207</v>
      </c>
      <c r="E62" s="4">
        <f>'Data Entry Sheet'!$B$7*A62</f>
        <v>3660</v>
      </c>
    </row>
    <row r="63" spans="1:5" x14ac:dyDescent="0.25">
      <c r="A63" s="8">
        <f>A62+'Break-Even Chart'!$D$30</f>
        <v>62</v>
      </c>
      <c r="B63" s="4">
        <f>'Data Entry Sheet'!$E$23*A63</f>
        <v>1674</v>
      </c>
      <c r="C63" s="4">
        <f>'Data Entry Sheet'!$B$23</f>
        <v>2560</v>
      </c>
      <c r="D63" s="4">
        <f>'Data Entry Sheet'!$B$23+B63</f>
        <v>4234</v>
      </c>
      <c r="E63" s="4">
        <f>'Data Entry Sheet'!$B$7*A63</f>
        <v>3720</v>
      </c>
    </row>
    <row r="64" spans="1:5" x14ac:dyDescent="0.25">
      <c r="A64" s="8">
        <f>A63+'Break-Even Chart'!$D$30</f>
        <v>63</v>
      </c>
      <c r="B64" s="4">
        <f>'Data Entry Sheet'!$E$23*A64</f>
        <v>1701</v>
      </c>
      <c r="C64" s="4">
        <f>'Data Entry Sheet'!$B$23</f>
        <v>2560</v>
      </c>
      <c r="D64" s="4">
        <f>'Data Entry Sheet'!$B$23+B64</f>
        <v>4261</v>
      </c>
      <c r="E64" s="4">
        <f>'Data Entry Sheet'!$B$7*A64</f>
        <v>3780</v>
      </c>
    </row>
    <row r="65" spans="1:5" x14ac:dyDescent="0.25">
      <c r="A65" s="8">
        <f>A64+'Break-Even Chart'!$D$30</f>
        <v>64</v>
      </c>
      <c r="B65" s="4">
        <f>'Data Entry Sheet'!$E$23*A65</f>
        <v>1728</v>
      </c>
      <c r="C65" s="4">
        <f>'Data Entry Sheet'!$B$23</f>
        <v>2560</v>
      </c>
      <c r="D65" s="4">
        <f>'Data Entry Sheet'!$B$23+B65</f>
        <v>4288</v>
      </c>
      <c r="E65" s="4">
        <f>'Data Entry Sheet'!$B$7*A65</f>
        <v>3840</v>
      </c>
    </row>
    <row r="66" spans="1:5" x14ac:dyDescent="0.25">
      <c r="A66" s="8">
        <f>A65+'Break-Even Chart'!$D$30</f>
        <v>65</v>
      </c>
      <c r="B66" s="4">
        <f>'Data Entry Sheet'!$E$23*A66</f>
        <v>1755</v>
      </c>
      <c r="C66" s="4">
        <f>'Data Entry Sheet'!$B$23</f>
        <v>2560</v>
      </c>
      <c r="D66" s="4">
        <f>'Data Entry Sheet'!$B$23+B66</f>
        <v>4315</v>
      </c>
      <c r="E66" s="4">
        <f>'Data Entry Sheet'!$B$7*A66</f>
        <v>3900</v>
      </c>
    </row>
    <row r="67" spans="1:5" x14ac:dyDescent="0.25">
      <c r="A67" s="8">
        <f>A66+'Break-Even Chart'!$D$30</f>
        <v>66</v>
      </c>
      <c r="B67" s="4">
        <f>'Data Entry Sheet'!$E$23*A67</f>
        <v>1782</v>
      </c>
      <c r="C67" s="4">
        <f>'Data Entry Sheet'!$B$23</f>
        <v>2560</v>
      </c>
      <c r="D67" s="4">
        <f>'Data Entry Sheet'!$B$23+B67</f>
        <v>4342</v>
      </c>
      <c r="E67" s="4">
        <f>'Data Entry Sheet'!$B$7*A67</f>
        <v>3960</v>
      </c>
    </row>
    <row r="68" spans="1:5" x14ac:dyDescent="0.25">
      <c r="A68" s="8">
        <f>A67+'Break-Even Chart'!$D$30</f>
        <v>67</v>
      </c>
      <c r="B68" s="4">
        <f>'Data Entry Sheet'!$E$23*A68</f>
        <v>1809</v>
      </c>
      <c r="C68" s="4">
        <f>'Data Entry Sheet'!$B$23</f>
        <v>2560</v>
      </c>
      <c r="D68" s="4">
        <f>'Data Entry Sheet'!$B$23+B68</f>
        <v>4369</v>
      </c>
      <c r="E68" s="4">
        <f>'Data Entry Sheet'!$B$7*A68</f>
        <v>4020</v>
      </c>
    </row>
    <row r="69" spans="1:5" x14ac:dyDescent="0.25">
      <c r="A69" s="8">
        <f>A68+'Break-Even Chart'!$D$30</f>
        <v>68</v>
      </c>
      <c r="B69" s="4">
        <f>'Data Entry Sheet'!$E$23*A69</f>
        <v>1836</v>
      </c>
      <c r="C69" s="4">
        <f>'Data Entry Sheet'!$B$23</f>
        <v>2560</v>
      </c>
      <c r="D69" s="4">
        <f>'Data Entry Sheet'!$B$23+B69</f>
        <v>4396</v>
      </c>
      <c r="E69" s="4">
        <f>'Data Entry Sheet'!$B$7*A69</f>
        <v>4080</v>
      </c>
    </row>
    <row r="70" spans="1:5" x14ac:dyDescent="0.25">
      <c r="A70" s="8">
        <f>A69+'Break-Even Chart'!$D$30</f>
        <v>69</v>
      </c>
      <c r="B70" s="4">
        <f>'Data Entry Sheet'!$E$23*A70</f>
        <v>1863</v>
      </c>
      <c r="C70" s="4">
        <f>'Data Entry Sheet'!$B$23</f>
        <v>2560</v>
      </c>
      <c r="D70" s="4">
        <f>'Data Entry Sheet'!$B$23+B70</f>
        <v>4423</v>
      </c>
      <c r="E70" s="4">
        <f>'Data Entry Sheet'!$B$7*A70</f>
        <v>4140</v>
      </c>
    </row>
    <row r="71" spans="1:5" x14ac:dyDescent="0.25">
      <c r="A71" s="8">
        <f>A70+'Break-Even Chart'!$D$30</f>
        <v>70</v>
      </c>
      <c r="B71" s="4">
        <f>'Data Entry Sheet'!$E$23*A71</f>
        <v>1890</v>
      </c>
      <c r="C71" s="4">
        <f>'Data Entry Sheet'!$B$23</f>
        <v>2560</v>
      </c>
      <c r="D71" s="4">
        <f>'Data Entry Sheet'!$B$23+B71</f>
        <v>4450</v>
      </c>
      <c r="E71" s="4">
        <f>'Data Entry Sheet'!$B$7*A71</f>
        <v>4200</v>
      </c>
    </row>
    <row r="72" spans="1:5" x14ac:dyDescent="0.25">
      <c r="A72" s="8">
        <f>A71+'Break-Even Chart'!$D$30</f>
        <v>71</v>
      </c>
      <c r="B72" s="4">
        <f>'Data Entry Sheet'!$E$23*A72</f>
        <v>1917</v>
      </c>
      <c r="C72" s="4">
        <f>'Data Entry Sheet'!$B$23</f>
        <v>2560</v>
      </c>
      <c r="D72" s="4">
        <f>'Data Entry Sheet'!$B$23+B72</f>
        <v>4477</v>
      </c>
      <c r="E72" s="4">
        <f>'Data Entry Sheet'!$B$7*A72</f>
        <v>4260</v>
      </c>
    </row>
    <row r="73" spans="1:5" x14ac:dyDescent="0.25">
      <c r="A73" s="8">
        <f>A72+'Break-Even Chart'!$D$30</f>
        <v>72</v>
      </c>
      <c r="B73" s="4">
        <f>'Data Entry Sheet'!$E$23*A73</f>
        <v>1944</v>
      </c>
      <c r="C73" s="4">
        <f>'Data Entry Sheet'!$B$23</f>
        <v>2560</v>
      </c>
      <c r="D73" s="4">
        <f>'Data Entry Sheet'!$B$23+B73</f>
        <v>4504</v>
      </c>
      <c r="E73" s="4">
        <f>'Data Entry Sheet'!$B$7*A73</f>
        <v>4320</v>
      </c>
    </row>
    <row r="74" spans="1:5" x14ac:dyDescent="0.25">
      <c r="A74" s="8">
        <f>A73+'Break-Even Chart'!$D$30</f>
        <v>73</v>
      </c>
      <c r="B74" s="4">
        <f>'Data Entry Sheet'!$E$23*A74</f>
        <v>1971</v>
      </c>
      <c r="C74" s="4">
        <f>'Data Entry Sheet'!$B$23</f>
        <v>2560</v>
      </c>
      <c r="D74" s="4">
        <f>'Data Entry Sheet'!$B$23+B74</f>
        <v>4531</v>
      </c>
      <c r="E74" s="4">
        <f>'Data Entry Sheet'!$B$7*A74</f>
        <v>4380</v>
      </c>
    </row>
    <row r="75" spans="1:5" x14ac:dyDescent="0.25">
      <c r="A75" s="8">
        <f>A74+'Break-Even Chart'!$D$30</f>
        <v>74</v>
      </c>
      <c r="B75" s="4">
        <f>'Data Entry Sheet'!$E$23*A75</f>
        <v>1998</v>
      </c>
      <c r="C75" s="4">
        <f>'Data Entry Sheet'!$B$23</f>
        <v>2560</v>
      </c>
      <c r="D75" s="4">
        <f>'Data Entry Sheet'!$B$23+B75</f>
        <v>4558</v>
      </c>
      <c r="E75" s="4">
        <f>'Data Entry Sheet'!$B$7*A75</f>
        <v>4440</v>
      </c>
    </row>
    <row r="76" spans="1:5" x14ac:dyDescent="0.25">
      <c r="A76" s="8">
        <f>A75+'Break-Even Chart'!$D$30</f>
        <v>75</v>
      </c>
      <c r="B76" s="4">
        <f>'Data Entry Sheet'!$E$23*A76</f>
        <v>2025</v>
      </c>
      <c r="C76" s="4">
        <f>'Data Entry Sheet'!$B$23</f>
        <v>2560</v>
      </c>
      <c r="D76" s="4">
        <f>'Data Entry Sheet'!$B$23+B76</f>
        <v>4585</v>
      </c>
      <c r="E76" s="4">
        <f>'Data Entry Sheet'!$B$7*A76</f>
        <v>4500</v>
      </c>
    </row>
    <row r="77" spans="1:5" x14ac:dyDescent="0.25">
      <c r="A77" s="8">
        <f>A76+'Break-Even Chart'!$D$30</f>
        <v>76</v>
      </c>
      <c r="B77" s="4">
        <f>'Data Entry Sheet'!$E$23*A77</f>
        <v>2052</v>
      </c>
      <c r="C77" s="4">
        <f>'Data Entry Sheet'!$B$23</f>
        <v>2560</v>
      </c>
      <c r="D77" s="4">
        <f>'Data Entry Sheet'!$B$23+B77</f>
        <v>4612</v>
      </c>
      <c r="E77" s="4">
        <f>'Data Entry Sheet'!$B$7*A77</f>
        <v>4560</v>
      </c>
    </row>
    <row r="78" spans="1:5" x14ac:dyDescent="0.25">
      <c r="A78" s="8">
        <f>A77+'Break-Even Chart'!$D$30</f>
        <v>77</v>
      </c>
      <c r="B78" s="4">
        <f>'Data Entry Sheet'!$E$23*A78</f>
        <v>2079</v>
      </c>
      <c r="C78" s="4">
        <f>'Data Entry Sheet'!$B$23</f>
        <v>2560</v>
      </c>
      <c r="D78" s="4">
        <f>'Data Entry Sheet'!$B$23+B78</f>
        <v>4639</v>
      </c>
      <c r="E78" s="4">
        <f>'Data Entry Sheet'!$B$7*A78</f>
        <v>4620</v>
      </c>
    </row>
    <row r="79" spans="1:5" x14ac:dyDescent="0.25">
      <c r="A79" s="8">
        <f>A78+'Break-Even Chart'!$D$30</f>
        <v>78</v>
      </c>
      <c r="B79" s="4">
        <f>'Data Entry Sheet'!$E$23*A79</f>
        <v>2106</v>
      </c>
      <c r="C79" s="4">
        <f>'Data Entry Sheet'!$B$23</f>
        <v>2560</v>
      </c>
      <c r="D79" s="4">
        <f>'Data Entry Sheet'!$B$23+B79</f>
        <v>4666</v>
      </c>
      <c r="E79" s="4">
        <f>'Data Entry Sheet'!$B$7*A79</f>
        <v>4680</v>
      </c>
    </row>
    <row r="80" spans="1:5" x14ac:dyDescent="0.25">
      <c r="A80" s="8">
        <f>A79+'Break-Even Chart'!$D$30</f>
        <v>79</v>
      </c>
      <c r="B80" s="4">
        <f>'Data Entry Sheet'!$E$23*A80</f>
        <v>2133</v>
      </c>
      <c r="C80" s="4">
        <f>'Data Entry Sheet'!$B$23</f>
        <v>2560</v>
      </c>
      <c r="D80" s="4">
        <f>'Data Entry Sheet'!$B$23+B80</f>
        <v>4693</v>
      </c>
      <c r="E80" s="4">
        <f>'Data Entry Sheet'!$B$7*A80</f>
        <v>4740</v>
      </c>
    </row>
    <row r="81" spans="1:5" x14ac:dyDescent="0.25">
      <c r="A81" s="8">
        <f>A80+'Break-Even Chart'!$D$30</f>
        <v>80</v>
      </c>
      <c r="B81" s="4">
        <f>'Data Entry Sheet'!$E$23*A81</f>
        <v>2160</v>
      </c>
      <c r="C81" s="4">
        <f>'Data Entry Sheet'!$B$23</f>
        <v>2560</v>
      </c>
      <c r="D81" s="4">
        <f>'Data Entry Sheet'!$B$23+B81</f>
        <v>4720</v>
      </c>
      <c r="E81" s="4">
        <f>'Data Entry Sheet'!$B$7*A81</f>
        <v>4800</v>
      </c>
    </row>
    <row r="82" spans="1:5" x14ac:dyDescent="0.25">
      <c r="A82" s="8">
        <f>A81+'Break-Even Chart'!$D$30</f>
        <v>81</v>
      </c>
      <c r="B82" s="4">
        <f>'Data Entry Sheet'!$E$23*A82</f>
        <v>2187</v>
      </c>
      <c r="C82" s="4">
        <f>'Data Entry Sheet'!$B$23</f>
        <v>2560</v>
      </c>
      <c r="D82" s="4">
        <f>'Data Entry Sheet'!$B$23+B82</f>
        <v>4747</v>
      </c>
      <c r="E82" s="4">
        <f>'Data Entry Sheet'!$B$7*A82</f>
        <v>4860</v>
      </c>
    </row>
    <row r="83" spans="1:5" x14ac:dyDescent="0.25">
      <c r="A83" s="8">
        <f>A82+'Break-Even Chart'!$D$30</f>
        <v>82</v>
      </c>
      <c r="B83" s="4">
        <f>'Data Entry Sheet'!$E$23*A83</f>
        <v>2214</v>
      </c>
      <c r="C83" s="4">
        <f>'Data Entry Sheet'!$B$23</f>
        <v>2560</v>
      </c>
      <c r="D83" s="4">
        <f>'Data Entry Sheet'!$B$23+B83</f>
        <v>4774</v>
      </c>
      <c r="E83" s="4">
        <f>'Data Entry Sheet'!$B$7*A83</f>
        <v>4920</v>
      </c>
    </row>
    <row r="84" spans="1:5" x14ac:dyDescent="0.25">
      <c r="A84" s="8">
        <f>A83+'Break-Even Chart'!$D$30</f>
        <v>83</v>
      </c>
      <c r="B84" s="4">
        <f>'Data Entry Sheet'!$E$23*A84</f>
        <v>2241</v>
      </c>
      <c r="C84" s="4">
        <f>'Data Entry Sheet'!$B$23</f>
        <v>2560</v>
      </c>
      <c r="D84" s="4">
        <f>'Data Entry Sheet'!$B$23+B84</f>
        <v>4801</v>
      </c>
      <c r="E84" s="4">
        <f>'Data Entry Sheet'!$B$7*A84</f>
        <v>4980</v>
      </c>
    </row>
    <row r="85" spans="1:5" x14ac:dyDescent="0.25">
      <c r="A85" s="8">
        <f>A84+'Break-Even Chart'!$D$30</f>
        <v>84</v>
      </c>
      <c r="B85" s="4">
        <f>'Data Entry Sheet'!$E$23*A85</f>
        <v>2268</v>
      </c>
      <c r="C85" s="4">
        <f>'Data Entry Sheet'!$B$23</f>
        <v>2560</v>
      </c>
      <c r="D85" s="4">
        <f>'Data Entry Sheet'!$B$23+B85</f>
        <v>4828</v>
      </c>
      <c r="E85" s="4">
        <f>'Data Entry Sheet'!$B$7*A85</f>
        <v>5040</v>
      </c>
    </row>
    <row r="86" spans="1:5" x14ac:dyDescent="0.25">
      <c r="A86" s="8">
        <f>A85+'Break-Even Chart'!$D$30</f>
        <v>85</v>
      </c>
      <c r="B86" s="4">
        <f>'Data Entry Sheet'!$E$23*A86</f>
        <v>2295</v>
      </c>
      <c r="C86" s="4">
        <f>'Data Entry Sheet'!$B$23</f>
        <v>2560</v>
      </c>
      <c r="D86" s="4">
        <f>'Data Entry Sheet'!$B$23+B86</f>
        <v>4855</v>
      </c>
      <c r="E86" s="4">
        <f>'Data Entry Sheet'!$B$7*A86</f>
        <v>5100</v>
      </c>
    </row>
    <row r="87" spans="1:5" x14ac:dyDescent="0.25">
      <c r="A87" s="8">
        <f>A86+'Break-Even Chart'!$D$30</f>
        <v>86</v>
      </c>
      <c r="B87" s="4">
        <f>'Data Entry Sheet'!$E$23*A87</f>
        <v>2322</v>
      </c>
      <c r="C87" s="4">
        <f>'Data Entry Sheet'!$B$23</f>
        <v>2560</v>
      </c>
      <c r="D87" s="4">
        <f>'Data Entry Sheet'!$B$23+B87</f>
        <v>4882</v>
      </c>
      <c r="E87" s="4">
        <f>'Data Entry Sheet'!$B$7*A87</f>
        <v>5160</v>
      </c>
    </row>
    <row r="88" spans="1:5" x14ac:dyDescent="0.25">
      <c r="A88" s="8">
        <f>A87+'Break-Even Chart'!$D$30</f>
        <v>87</v>
      </c>
      <c r="B88" s="4">
        <f>'Data Entry Sheet'!$E$23*A88</f>
        <v>2349</v>
      </c>
      <c r="C88" s="4">
        <f>'Data Entry Sheet'!$B$23</f>
        <v>2560</v>
      </c>
      <c r="D88" s="4">
        <f>'Data Entry Sheet'!$B$23+B88</f>
        <v>4909</v>
      </c>
      <c r="E88" s="4">
        <f>'Data Entry Sheet'!$B$7*A88</f>
        <v>5220</v>
      </c>
    </row>
    <row r="89" spans="1:5" x14ac:dyDescent="0.25">
      <c r="A89" s="8">
        <f>A88+'Break-Even Chart'!$D$30</f>
        <v>88</v>
      </c>
      <c r="B89" s="4">
        <f>'Data Entry Sheet'!$E$23*A89</f>
        <v>2376</v>
      </c>
      <c r="C89" s="4">
        <f>'Data Entry Sheet'!$B$23</f>
        <v>2560</v>
      </c>
      <c r="D89" s="4">
        <f>'Data Entry Sheet'!$B$23+B89</f>
        <v>4936</v>
      </c>
      <c r="E89" s="4">
        <f>'Data Entry Sheet'!$B$7*A89</f>
        <v>5280</v>
      </c>
    </row>
    <row r="90" spans="1:5" x14ac:dyDescent="0.25">
      <c r="A90" s="8">
        <f>A89+'Break-Even Chart'!$D$30</f>
        <v>89</v>
      </c>
      <c r="B90" s="4">
        <f>'Data Entry Sheet'!$E$23*A90</f>
        <v>2403</v>
      </c>
      <c r="C90" s="4">
        <f>'Data Entry Sheet'!$B$23</f>
        <v>2560</v>
      </c>
      <c r="D90" s="4">
        <f>'Data Entry Sheet'!$B$23+B90</f>
        <v>4963</v>
      </c>
      <c r="E90" s="4">
        <f>'Data Entry Sheet'!$B$7*A90</f>
        <v>5340</v>
      </c>
    </row>
    <row r="91" spans="1:5" x14ac:dyDescent="0.25">
      <c r="A91" s="8">
        <f>A90+'Break-Even Chart'!$D$30</f>
        <v>90</v>
      </c>
      <c r="B91" s="4">
        <f>'Data Entry Sheet'!$E$23*A91</f>
        <v>2430</v>
      </c>
      <c r="C91" s="4">
        <f>'Data Entry Sheet'!$B$23</f>
        <v>2560</v>
      </c>
      <c r="D91" s="4">
        <f>'Data Entry Sheet'!$B$23+B91</f>
        <v>4990</v>
      </c>
      <c r="E91" s="4">
        <f>'Data Entry Sheet'!$B$7*A91</f>
        <v>5400</v>
      </c>
    </row>
    <row r="92" spans="1:5" x14ac:dyDescent="0.25">
      <c r="A92" s="8">
        <f>A91+'Break-Even Chart'!$D$30</f>
        <v>91</v>
      </c>
      <c r="B92" s="4">
        <f>'Data Entry Sheet'!$E$23*A92</f>
        <v>2457</v>
      </c>
      <c r="C92" s="4">
        <f>'Data Entry Sheet'!$B$23</f>
        <v>2560</v>
      </c>
      <c r="D92" s="4">
        <f>'Data Entry Sheet'!$B$23+B92</f>
        <v>5017</v>
      </c>
      <c r="E92" s="4">
        <f>'Data Entry Sheet'!$B$7*A92</f>
        <v>5460</v>
      </c>
    </row>
    <row r="93" spans="1:5" x14ac:dyDescent="0.25">
      <c r="A93" s="8">
        <f>A92+'Break-Even Chart'!$D$30</f>
        <v>92</v>
      </c>
      <c r="B93" s="4">
        <f>'Data Entry Sheet'!$E$23*A93</f>
        <v>2484</v>
      </c>
      <c r="C93" s="4">
        <f>'Data Entry Sheet'!$B$23</f>
        <v>2560</v>
      </c>
      <c r="D93" s="4">
        <f>'Data Entry Sheet'!$B$23+B93</f>
        <v>5044</v>
      </c>
      <c r="E93" s="4">
        <f>'Data Entry Sheet'!$B$7*A93</f>
        <v>5520</v>
      </c>
    </row>
    <row r="94" spans="1:5" x14ac:dyDescent="0.25">
      <c r="A94" s="8">
        <f>A93+'Break-Even Chart'!$D$30</f>
        <v>93</v>
      </c>
      <c r="B94" s="4">
        <f>'Data Entry Sheet'!$E$23*A94</f>
        <v>2511</v>
      </c>
      <c r="C94" s="4">
        <f>'Data Entry Sheet'!$B$23</f>
        <v>2560</v>
      </c>
      <c r="D94" s="4">
        <f>'Data Entry Sheet'!$B$23+B94</f>
        <v>5071</v>
      </c>
      <c r="E94" s="4">
        <f>'Data Entry Sheet'!$B$7*A94</f>
        <v>5580</v>
      </c>
    </row>
    <row r="95" spans="1:5" x14ac:dyDescent="0.25">
      <c r="A95" s="8">
        <f>A94+'Break-Even Chart'!$D$30</f>
        <v>94</v>
      </c>
      <c r="B95" s="4">
        <f>'Data Entry Sheet'!$E$23*A95</f>
        <v>2538</v>
      </c>
      <c r="C95" s="4">
        <f>'Data Entry Sheet'!$B$23</f>
        <v>2560</v>
      </c>
      <c r="D95" s="4">
        <f>'Data Entry Sheet'!$B$23+B95</f>
        <v>5098</v>
      </c>
      <c r="E95" s="4">
        <f>'Data Entry Sheet'!$B$7*A95</f>
        <v>5640</v>
      </c>
    </row>
    <row r="96" spans="1:5" x14ac:dyDescent="0.25">
      <c r="A96" s="8">
        <f>A95+'Break-Even Chart'!$D$30</f>
        <v>95</v>
      </c>
      <c r="B96" s="4">
        <f>'Data Entry Sheet'!$E$23*A96</f>
        <v>2565</v>
      </c>
      <c r="C96" s="4">
        <f>'Data Entry Sheet'!$B$23</f>
        <v>2560</v>
      </c>
      <c r="D96" s="4">
        <f>'Data Entry Sheet'!$B$23+B96</f>
        <v>5125</v>
      </c>
      <c r="E96" s="4">
        <f>'Data Entry Sheet'!$B$7*A96</f>
        <v>5700</v>
      </c>
    </row>
    <row r="97" spans="1:5" x14ac:dyDescent="0.25">
      <c r="A97" s="8">
        <f>A96+'Break-Even Chart'!$D$30</f>
        <v>96</v>
      </c>
      <c r="B97" s="4">
        <f>'Data Entry Sheet'!$E$23*A97</f>
        <v>2592</v>
      </c>
      <c r="C97" s="4">
        <f>'Data Entry Sheet'!$B$23</f>
        <v>2560</v>
      </c>
      <c r="D97" s="4">
        <f>'Data Entry Sheet'!$B$23+B97</f>
        <v>5152</v>
      </c>
      <c r="E97" s="4">
        <f>'Data Entry Sheet'!$B$7*A97</f>
        <v>5760</v>
      </c>
    </row>
    <row r="98" spans="1:5" x14ac:dyDescent="0.25">
      <c r="A98" s="8">
        <f>A97+'Break-Even Chart'!$D$30</f>
        <v>97</v>
      </c>
      <c r="B98" s="4">
        <f>'Data Entry Sheet'!$E$23*A98</f>
        <v>2619</v>
      </c>
      <c r="C98" s="4">
        <f>'Data Entry Sheet'!$B$23</f>
        <v>2560</v>
      </c>
      <c r="D98" s="4">
        <f>'Data Entry Sheet'!$B$23+B98</f>
        <v>5179</v>
      </c>
      <c r="E98" s="4">
        <f>'Data Entry Sheet'!$B$7*A98</f>
        <v>5820</v>
      </c>
    </row>
    <row r="99" spans="1:5" x14ac:dyDescent="0.25">
      <c r="A99" s="8">
        <f>A98+'Break-Even Chart'!$D$30</f>
        <v>98</v>
      </c>
      <c r="B99" s="4">
        <f>'Data Entry Sheet'!$E$23*A99</f>
        <v>2646</v>
      </c>
      <c r="C99" s="4">
        <f>'Data Entry Sheet'!$B$23</f>
        <v>2560</v>
      </c>
      <c r="D99" s="4">
        <f>'Data Entry Sheet'!$B$23+B99</f>
        <v>5206</v>
      </c>
      <c r="E99" s="4">
        <f>'Data Entry Sheet'!$B$7*A99</f>
        <v>5880</v>
      </c>
    </row>
    <row r="100" spans="1:5" x14ac:dyDescent="0.25">
      <c r="A100" s="8">
        <f>A99+'Break-Even Chart'!$D$30</f>
        <v>99</v>
      </c>
      <c r="B100" s="4">
        <f>'Data Entry Sheet'!$E$23*A100</f>
        <v>2673</v>
      </c>
      <c r="C100" s="4">
        <f>'Data Entry Sheet'!$B$23</f>
        <v>2560</v>
      </c>
      <c r="D100" s="4">
        <f>'Data Entry Sheet'!$B$23+B100</f>
        <v>5233</v>
      </c>
      <c r="E100" s="4">
        <f>'Data Entry Sheet'!$B$7*A100</f>
        <v>5940</v>
      </c>
    </row>
    <row r="101" spans="1:5" x14ac:dyDescent="0.25">
      <c r="A101" s="8">
        <f>A100+'Break-Even Chart'!$D$30</f>
        <v>100</v>
      </c>
      <c r="B101" s="4">
        <f>'Data Entry Sheet'!$E$23*A101</f>
        <v>2700</v>
      </c>
      <c r="C101" s="4">
        <f>'Data Entry Sheet'!$B$23</f>
        <v>2560</v>
      </c>
      <c r="D101" s="4">
        <f>'Data Entry Sheet'!$B$23+B101</f>
        <v>5260</v>
      </c>
      <c r="E101" s="4">
        <f>'Data Entry Sheet'!$B$7*A101</f>
        <v>6000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D30"/>
  <sheetViews>
    <sheetView workbookViewId="0"/>
  </sheetViews>
  <sheetFormatPr defaultRowHeight="15" x14ac:dyDescent="0.25"/>
  <cols>
    <col min="3" max="3" width="17" customWidth="1"/>
  </cols>
  <sheetData>
    <row r="30" spans="2:4" x14ac:dyDescent="0.25">
      <c r="B30" t="s">
        <v>30</v>
      </c>
      <c r="D30">
        <v>1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 Sheet</vt:lpstr>
      <vt:lpstr>Break-Even Data</vt:lpstr>
      <vt:lpstr>Break-Even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2020-09-12T17:53:28Z</dcterms:created>
  <dcterms:modified xsi:type="dcterms:W3CDTF">2020-09-12T17:55:26Z</dcterms:modified>
</cp:coreProperties>
</file>